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60" yWindow="105" windowWidth="14745" windowHeight="7185" tabRatio="858" activeTab="7"/>
  </bookViews>
  <sheets>
    <sheet name="Instructions" sheetId="67" r:id="rId1"/>
    <sheet name="Teacher Information" sheetId="63" r:id="rId2"/>
    <sheet name="Observation &amp; Practice" sheetId="59" r:id="rId3"/>
    <sheet name="Building" sheetId="58" r:id="rId4"/>
    <sheet name="Multiple Buildings" sheetId="65" r:id="rId5"/>
    <sheet name="Teacher Specific" sheetId="60" r:id="rId6"/>
    <sheet name="Elective" sheetId="61" r:id="rId7"/>
    <sheet name="Summary" sheetId="62" r:id="rId8"/>
    <sheet name="Calcs" sheetId="64" state="hidden" r:id="rId9"/>
    <sheet name="Lookups" sheetId="66" state="hidden" r:id="rId10"/>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42" i="62" l="1"/>
  <c r="B42" i="62"/>
  <c r="E12" i="62"/>
  <c r="G12" i="62"/>
  <c r="E14" i="62"/>
  <c r="G14" i="62"/>
  <c r="E16" i="62"/>
  <c r="G16" i="62"/>
  <c r="E17" i="62"/>
  <c r="G17" i="62"/>
  <c r="G18" i="62"/>
  <c r="F24" i="62"/>
  <c r="I24" i="62"/>
  <c r="F8" i="59"/>
  <c r="F9" i="59"/>
  <c r="F10" i="59"/>
  <c r="F11" i="59"/>
  <c r="F12" i="59"/>
  <c r="E9" i="58"/>
  <c r="E5" i="58"/>
  <c r="D5" i="58"/>
  <c r="I21" i="62"/>
  <c r="F25" i="62"/>
  <c r="I25" i="62"/>
  <c r="D9" i="60"/>
  <c r="P20" i="62"/>
  <c r="F26" i="62"/>
  <c r="I26" i="62"/>
  <c r="F8" i="61"/>
  <c r="P21" i="62"/>
  <c r="F27" i="62"/>
  <c r="I27" i="62"/>
  <c r="I28" i="62"/>
  <c r="O31" i="62"/>
  <c r="B38" i="62"/>
  <c r="G33" i="62"/>
  <c r="B33" i="62"/>
  <c r="I18" i="62"/>
  <c r="D5" i="60"/>
  <c r="J8" i="62"/>
  <c r="N8" i="62"/>
  <c r="E10" i="65"/>
  <c r="E11" i="65"/>
  <c r="E12" i="65"/>
  <c r="E13" i="65"/>
  <c r="E14" i="65"/>
  <c r="E15" i="65"/>
  <c r="E16" i="65"/>
  <c r="E17" i="65"/>
  <c r="E18" i="65"/>
  <c r="E9" i="65"/>
  <c r="G35" i="62"/>
  <c r="K35" i="62"/>
  <c r="L8" i="62"/>
  <c r="C7" i="62"/>
  <c r="N5" i="62"/>
  <c r="J5" i="62"/>
  <c r="C5" i="62"/>
  <c r="J6" i="62"/>
  <c r="C6" i="62"/>
  <c r="C19" i="65"/>
  <c r="E20" i="65"/>
  <c r="I20" i="62"/>
  <c r="E18" i="64"/>
  <c r="G18" i="64"/>
  <c r="E17" i="64"/>
  <c r="G17" i="64"/>
  <c r="G12" i="64"/>
  <c r="E16" i="64"/>
  <c r="G16" i="64"/>
  <c r="G9" i="64"/>
  <c r="F8" i="64"/>
  <c r="F7" i="64"/>
  <c r="F6" i="64"/>
  <c r="F5" i="64"/>
  <c r="F9" i="64"/>
  <c r="E15" i="64"/>
  <c r="G15" i="64"/>
  <c r="G19" i="64"/>
  <c r="L21" i="64"/>
  <c r="H10" i="58"/>
  <c r="E3" i="58"/>
  <c r="G12" i="59"/>
  <c r="E4" i="58"/>
  <c r="F4" i="65"/>
  <c r="G38" i="62"/>
  <c r="L38" i="62"/>
  <c r="D38" i="62"/>
</calcChain>
</file>

<file path=xl/sharedStrings.xml><?xml version="1.0" encoding="utf-8"?>
<sst xmlns="http://schemas.openxmlformats.org/spreadsheetml/2006/main" count="3898" uniqueCount="3623">
  <si>
    <t>2.50 - 3.00</t>
  </si>
  <si>
    <t>0.00 - 0.49</t>
  </si>
  <si>
    <t>0.50 - 1.49</t>
  </si>
  <si>
    <t>1.50 - 2.49</t>
  </si>
  <si>
    <t>00.0 to 59.9</t>
  </si>
  <si>
    <t>60.0 to 69.9</t>
  </si>
  <si>
    <t>70.0 to 89.9</t>
  </si>
  <si>
    <t>Conversion From 100 Point Scale to 0 - 3 Scale</t>
  </si>
  <si>
    <t>SPP Score</t>
  </si>
  <si>
    <t>0 - 3 Scale</t>
  </si>
  <si>
    <t xml:space="preserve"> 90.0 to 100*</t>
  </si>
  <si>
    <t>* SPP score could exceed 100 with maximum score and credit for</t>
  </si>
  <si>
    <t>Converting the School Performance Profile Score (Building Level Data)</t>
  </si>
  <si>
    <t>from a 100 point scale to a 0 - 3 scale to be combined with other</t>
  </si>
  <si>
    <t>multiple measures for educator effectiveness is based upon the</t>
  </si>
  <si>
    <t xml:space="preserve">scaling table below.  </t>
  </si>
  <si>
    <t>To automatically calculate the converted value, enter the SPP score:</t>
  </si>
  <si>
    <t>SPP score converted to the 0 to 3 scale:</t>
  </si>
  <si>
    <t>To manually calculate the converted value:</t>
  </si>
  <si>
    <t>SPP Score x .0083</t>
  </si>
  <si>
    <t>For SPP score less than 60.0, converted score =</t>
  </si>
  <si>
    <t>For SPP score 60.0 or greater but less than 70.0, converted score =</t>
  </si>
  <si>
    <t>(SPP Score x .10)-5.5</t>
  </si>
  <si>
    <t>For SPP score 70.0 or greater but less than 100.0, converted score =</t>
  </si>
  <si>
    <t>(SPP Score x .05)-2.0</t>
  </si>
  <si>
    <t xml:space="preserve">For SPP score 100.0 or greater, converted score = </t>
  </si>
  <si>
    <t>capped at 3.00.</t>
  </si>
  <si>
    <t>advanced achievement.  Conversion to the 0 to 3 scale will be</t>
  </si>
  <si>
    <t>If a building level SPP score is available, use this section:</t>
  </si>
  <si>
    <t>(A) Teacher Observation and Practice</t>
  </si>
  <si>
    <t>Domain</t>
  </si>
  <si>
    <t>Title</t>
  </si>
  <si>
    <t>*Rating* (A)</t>
  </si>
  <si>
    <t>Factor (B)</t>
  </si>
  <si>
    <t>Earned Points (A x B)</t>
  </si>
  <si>
    <t>Max Points</t>
  </si>
  <si>
    <t>*Domain Rating Assignment*        0 to 3 Point Scale (A)</t>
  </si>
  <si>
    <t>I.</t>
  </si>
  <si>
    <t>Planning &amp; Preparation</t>
  </si>
  <si>
    <t>Rating</t>
  </si>
  <si>
    <t>Value</t>
  </si>
  <si>
    <t>II.</t>
  </si>
  <si>
    <t>Classroom Environment</t>
  </si>
  <si>
    <t>Failing</t>
  </si>
  <si>
    <t xml:space="preserve"> </t>
  </si>
  <si>
    <t>III.</t>
  </si>
  <si>
    <t>Instruction</t>
  </si>
  <si>
    <t>Needs Improvement</t>
  </si>
  <si>
    <t>IV.</t>
  </si>
  <si>
    <t>Professional Responsibilities</t>
  </si>
  <si>
    <t>Proficient</t>
  </si>
  <si>
    <t>(1) Teacher Observation &amp; Practice Rating</t>
  </si>
  <si>
    <t>Distinguished</t>
  </si>
  <si>
    <t>(B) Student Performance - Building Level Data, Teacher Specific Data, and Elective Data</t>
  </si>
  <si>
    <t>Building Level Score (0 - 107)</t>
  </si>
  <si>
    <t>(3) Teacher Specific Rating</t>
  </si>
  <si>
    <t>(2) Building Level Score Converted to 3 Point Rating</t>
  </si>
  <si>
    <t>(4) Elective Rating</t>
  </si>
  <si>
    <t>(C) Final Teacher Effectiveness Rating - All Measures</t>
  </si>
  <si>
    <t>Measure</t>
  </si>
  <si>
    <t>Rating (C)</t>
  </si>
  <si>
    <t>Factor (D)</t>
  </si>
  <si>
    <t>Earned Points  (C x D)</t>
  </si>
  <si>
    <t>Conversion to Performance Rating</t>
  </si>
  <si>
    <t>Teacher Practice Rating</t>
  </si>
  <si>
    <t>Total Earned Points</t>
  </si>
  <si>
    <t>(2) Building Level Rating</t>
  </si>
  <si>
    <t>Building Level Score</t>
  </si>
  <si>
    <t>Teacher Level PVAAS</t>
  </si>
  <si>
    <t>Elective</t>
  </si>
  <si>
    <t>Performance Rating</t>
  </si>
  <si>
    <t>Use this display to assign ratings representing each domain for teacher observation and practice.</t>
  </si>
  <si>
    <t xml:space="preserve">Enter the rating value (0, 1, 2, or 3) for each domain in the grey shaded area below. </t>
  </si>
  <si>
    <t>The final rating value (automatically calculated) is shaded in green and will be transferred to the final rating form.</t>
  </si>
  <si>
    <t>The final rating value for building level data is shaded in green and will be transferred to the final rating form.</t>
  </si>
  <si>
    <t>Converting the Teacher Specific PVAAS Score (3 Year Rolling Average)</t>
  </si>
  <si>
    <t>Conversion From 100 Point Teacher Specific Score to 0 - 3 Scale</t>
  </si>
  <si>
    <t>Teacher Specific PVAAS Score</t>
  </si>
  <si>
    <t>90.0 to 100</t>
  </si>
  <si>
    <t>Teacher Specific score converted to the 0 to 3 scale:</t>
  </si>
  <si>
    <t>For Teacher Specific PVAAS score 00.0 or greater but less than 60.0, converted score =</t>
  </si>
  <si>
    <t>(PVAAS Score x .0083)</t>
  </si>
  <si>
    <t>For Teacher Specific PVAAS score 60.0 or greater but less than 70.0, converted score =</t>
  </si>
  <si>
    <t>(PVAAS Score x .10)-5.5</t>
  </si>
  <si>
    <t xml:space="preserve">For Teacher Specific PVAAS score 70.0 to 100.0, converted score = </t>
  </si>
  <si>
    <t>(PVAAS Score x .05)-2.0</t>
  </si>
  <si>
    <t>To automatically calculate the converted value, enter the teacher specific PVAAS score:</t>
  </si>
  <si>
    <t>The final rating value for teacher specific data is shaded in green and will be transferred to the final rating form.</t>
  </si>
  <si>
    <t>Use this display to enter values representing elective data.</t>
  </si>
  <si>
    <t>If teacher elective data is available, use this section:</t>
  </si>
  <si>
    <t>Enter teacher elective data rating:</t>
  </si>
  <si>
    <t>select this function to determine the</t>
  </si>
  <si>
    <t>Multiple Buildings</t>
  </si>
  <si>
    <t>Combining Multiple Building Scores</t>
  </si>
  <si>
    <t>% Assigned*</t>
  </si>
  <si>
    <t>Total</t>
  </si>
  <si>
    <t>Use this display to enter values representing multiple building scores.</t>
  </si>
  <si>
    <t>Combined SPP Score</t>
  </si>
  <si>
    <t>If the employee is in multiple buildings,</t>
  </si>
  <si>
    <t>* Must total 100% to determine a valid combined score</t>
  </si>
  <si>
    <t>For developers - this is the worksheet that shows how the entries are combined for</t>
  </si>
  <si>
    <t>inclusion on the summary form.</t>
  </si>
  <si>
    <t>Classroom Teacher Rating Form</t>
  </si>
  <si>
    <t>Teacher Information</t>
  </si>
  <si>
    <t>First Name:</t>
  </si>
  <si>
    <t>Middle:</t>
  </si>
  <si>
    <t>Last Name:</t>
  </si>
  <si>
    <t>District/LEA:</t>
  </si>
  <si>
    <t>School:</t>
  </si>
  <si>
    <t>Evaluation (Select One):</t>
  </si>
  <si>
    <t>Rating For (Select One):</t>
  </si>
  <si>
    <t>LEA_ID</t>
  </si>
  <si>
    <t>SCHOOL_ID</t>
  </si>
  <si>
    <t>SCHOOL_NAME</t>
  </si>
  <si>
    <t>DistrictName</t>
  </si>
  <si>
    <t>Abington SD</t>
  </si>
  <si>
    <t>Abington Heights SD</t>
  </si>
  <si>
    <t>Albert Gallatin Area SD</t>
  </si>
  <si>
    <t>Aliquippa SD</t>
  </si>
  <si>
    <t>Allegheny Valley SD</t>
  </si>
  <si>
    <t>Allegheny-Clarion Valley SD</t>
  </si>
  <si>
    <t>Allentown City SD</t>
  </si>
  <si>
    <t>Altoona Area SD</t>
  </si>
  <si>
    <t>Ambridge Area SD</t>
  </si>
  <si>
    <t>Annville-Cleona SD</t>
  </si>
  <si>
    <t>Antietam SD</t>
  </si>
  <si>
    <t>Apollo-Ridge SD</t>
  </si>
  <si>
    <t>Armstrong SD</t>
  </si>
  <si>
    <t>Athens Area SD</t>
  </si>
  <si>
    <t>Austin Area SD</t>
  </si>
  <si>
    <t>Avella Area SD</t>
  </si>
  <si>
    <t>Avon Grove SD</t>
  </si>
  <si>
    <t>Avonworth SD</t>
  </si>
  <si>
    <t>Bald Eagle Area SD</t>
  </si>
  <si>
    <t>Baldwin-Whitehall SD</t>
  </si>
  <si>
    <t>Bangor Area SD</t>
  </si>
  <si>
    <t>Beaver Area SD</t>
  </si>
  <si>
    <t>Bedford Area SD</t>
  </si>
  <si>
    <t>Belle Vernon Area SD</t>
  </si>
  <si>
    <t>Bellefonte Area SD</t>
  </si>
  <si>
    <t>Bellwood-Antis SD</t>
  </si>
  <si>
    <t>Bensalem Township SD</t>
  </si>
  <si>
    <t>Benton Area SD</t>
  </si>
  <si>
    <t>Bentworth SD</t>
  </si>
  <si>
    <t>Berlin Brothersvalley SD</t>
  </si>
  <si>
    <t>Bermudian Springs SD</t>
  </si>
  <si>
    <t>Berwick Area SD</t>
  </si>
  <si>
    <t>Bethel Park SD</t>
  </si>
  <si>
    <t>Bethlehem Area SD</t>
  </si>
  <si>
    <t>Bethlehem-Center SD</t>
  </si>
  <si>
    <t>Big Beaver Falls Area SD</t>
  </si>
  <si>
    <t>Big Spring SD</t>
  </si>
  <si>
    <t>Blackhawk SD</t>
  </si>
  <si>
    <t>Blacklick Valley SD</t>
  </si>
  <si>
    <t>Blairsville-Saltsburg SD</t>
  </si>
  <si>
    <t>Bloomsburg Area SD</t>
  </si>
  <si>
    <t>Blue Mountain SD</t>
  </si>
  <si>
    <t>Blue Ridge SD</t>
  </si>
  <si>
    <t>Boyertown Area SD</t>
  </si>
  <si>
    <t>Bradford Area SD</t>
  </si>
  <si>
    <t>Brandywine Heights Area SD</t>
  </si>
  <si>
    <t>Brentwood Borough SD</t>
  </si>
  <si>
    <t>Bristol Borough SD</t>
  </si>
  <si>
    <t>Bristol Township SD</t>
  </si>
  <si>
    <t>Brockway Area SD</t>
  </si>
  <si>
    <t>Brookville Area SD</t>
  </si>
  <si>
    <t>Brownsville Area SD</t>
  </si>
  <si>
    <t>Burgettstown Area SD</t>
  </si>
  <si>
    <t>Burrell SD</t>
  </si>
  <si>
    <t>Butler Area SD</t>
  </si>
  <si>
    <t>California Area SD</t>
  </si>
  <si>
    <t>Cambria Heights SD</t>
  </si>
  <si>
    <t>Cameron County SD</t>
  </si>
  <si>
    <t>Camp Hill SD</t>
  </si>
  <si>
    <t>Canon-McMillan SD</t>
  </si>
  <si>
    <t>Canton Area SD</t>
  </si>
  <si>
    <t>Carbondale Area SD</t>
  </si>
  <si>
    <t>Carlisle Area SD</t>
  </si>
  <si>
    <t>Carlynton SD</t>
  </si>
  <si>
    <t>Carmichaels Area SD</t>
  </si>
  <si>
    <t>Catasauqua Area SD</t>
  </si>
  <si>
    <t>Centennial SD</t>
  </si>
  <si>
    <t>Central Bucks SD</t>
  </si>
  <si>
    <t>Central Cambria SD</t>
  </si>
  <si>
    <t>Central Columbia SD</t>
  </si>
  <si>
    <t>Central Dauphin SD</t>
  </si>
  <si>
    <t>Central Fulton SD</t>
  </si>
  <si>
    <t>Central Greene SD</t>
  </si>
  <si>
    <t>Central Valley SD</t>
  </si>
  <si>
    <t>Central York SD</t>
  </si>
  <si>
    <t>Chambersburg Area SD</t>
  </si>
  <si>
    <t>Charleroi SD</t>
  </si>
  <si>
    <t>Chartiers Valley SD</t>
  </si>
  <si>
    <t>Chartiers-Houston SD</t>
  </si>
  <si>
    <t>Cheltenham Township SD</t>
  </si>
  <si>
    <t>Chester-Upland SD</t>
  </si>
  <si>
    <t>Chestnut Ridge SD</t>
  </si>
  <si>
    <t>Chichester SD</t>
  </si>
  <si>
    <t>Clairton City SD</t>
  </si>
  <si>
    <t>Clarion Area SD</t>
  </si>
  <si>
    <t>Clarion-Limestone Area SD</t>
  </si>
  <si>
    <t>Claysburg-Kimmel SD</t>
  </si>
  <si>
    <t>Clearfield Area SD</t>
  </si>
  <si>
    <t>Coatesville Area SD</t>
  </si>
  <si>
    <t>Cocalico SD</t>
  </si>
  <si>
    <t>Colonial SD</t>
  </si>
  <si>
    <t>Columbia Borough SD</t>
  </si>
  <si>
    <t>Commodore Perry SD</t>
  </si>
  <si>
    <t>Conemaugh Township Area SD</t>
  </si>
  <si>
    <t>Conemaugh Valley SD</t>
  </si>
  <si>
    <t>Conestoga Valley SD</t>
  </si>
  <si>
    <t>Conewago Valley SD</t>
  </si>
  <si>
    <t>Conneaut SD</t>
  </si>
  <si>
    <t>Connellsville Area SD</t>
  </si>
  <si>
    <t>Conrad Weiser Area SD</t>
  </si>
  <si>
    <t>Cornell SD</t>
  </si>
  <si>
    <t>Cornwall-Lebanon SD</t>
  </si>
  <si>
    <t>Corry Area SD</t>
  </si>
  <si>
    <t>Coudersport Area SD</t>
  </si>
  <si>
    <t>Council Rock SD</t>
  </si>
  <si>
    <t>Cranberry Area SD</t>
  </si>
  <si>
    <t>Crawford Central SD</t>
  </si>
  <si>
    <t>Crestwood SD</t>
  </si>
  <si>
    <t>Cumberland Valley SD</t>
  </si>
  <si>
    <t>Curwensville Area SD</t>
  </si>
  <si>
    <t>Dallas SD</t>
  </si>
  <si>
    <t>Dallastown Area SD</t>
  </si>
  <si>
    <t>Daniel Boone Area SD</t>
  </si>
  <si>
    <t>Danville Area SD</t>
  </si>
  <si>
    <t>Deer Lakes SD</t>
  </si>
  <si>
    <t>Delaware Valley SD</t>
  </si>
  <si>
    <t>Derry Area SD</t>
  </si>
  <si>
    <t>Derry Township SD</t>
  </si>
  <si>
    <t>Donegal SD</t>
  </si>
  <si>
    <t>Dover Area SD</t>
  </si>
  <si>
    <t>Downingtown Area SD</t>
  </si>
  <si>
    <t>Dubois Area SD</t>
  </si>
  <si>
    <t>Dunmore SD</t>
  </si>
  <si>
    <t>Duquesne City SD</t>
  </si>
  <si>
    <t>East Allegheny SD</t>
  </si>
  <si>
    <t>East Lycoming SD</t>
  </si>
  <si>
    <t>East Penn SD</t>
  </si>
  <si>
    <t>East Pennsboro Area SD</t>
  </si>
  <si>
    <t>East Stroudsburg Area SD</t>
  </si>
  <si>
    <t>Eastern Lancaster County SD</t>
  </si>
  <si>
    <t>Eastern Lebanon County SD</t>
  </si>
  <si>
    <t>Eastern York SD</t>
  </si>
  <si>
    <t>Easton Area SD</t>
  </si>
  <si>
    <t>Elizabeth Forward SD</t>
  </si>
  <si>
    <t>Elizabethtown Area SD</t>
  </si>
  <si>
    <t>Elk Lake SD</t>
  </si>
  <si>
    <t>Ellwood City Area SD</t>
  </si>
  <si>
    <t>Ephrata Area SD</t>
  </si>
  <si>
    <t>Erie City SD</t>
  </si>
  <si>
    <t>Everett Area SD</t>
  </si>
  <si>
    <t>Exeter Township SD</t>
  </si>
  <si>
    <t>Fairfield Area SD</t>
  </si>
  <si>
    <t>Fairview SD</t>
  </si>
  <si>
    <t>Fannett-Metal SD</t>
  </si>
  <si>
    <t>Farrell Area SD</t>
  </si>
  <si>
    <t>Ferndale Area SD</t>
  </si>
  <si>
    <t>Fleetwood Area SD</t>
  </si>
  <si>
    <t>Forbes Road SD</t>
  </si>
  <si>
    <t>Forest Area SD</t>
  </si>
  <si>
    <t>Forest City Regional SD</t>
  </si>
  <si>
    <t>Forest Hills SD</t>
  </si>
  <si>
    <t>Fort Cherry SD</t>
  </si>
  <si>
    <t>Fort LeBoeuf SD</t>
  </si>
  <si>
    <t>Fox Chapel Area SD</t>
  </si>
  <si>
    <t>Franklin Area SD</t>
  </si>
  <si>
    <t>Franklin Regional SD</t>
  </si>
  <si>
    <t>Frazier SD</t>
  </si>
  <si>
    <t>Freedom Area SD</t>
  </si>
  <si>
    <t>Freeport Area SD</t>
  </si>
  <si>
    <t>Galeton Area SD</t>
  </si>
  <si>
    <t>Garnet Valley SD</t>
  </si>
  <si>
    <t>Gateway SD</t>
  </si>
  <si>
    <t>General McLane SD</t>
  </si>
  <si>
    <t>Gettysburg Area SD</t>
  </si>
  <si>
    <t>Girard SD</t>
  </si>
  <si>
    <t>Glendale SD</t>
  </si>
  <si>
    <t>Governor Mifflin SD</t>
  </si>
  <si>
    <t>Great Valley SD</t>
  </si>
  <si>
    <t>Greater Johnstown SD</t>
  </si>
  <si>
    <t>Greater Latrobe SD</t>
  </si>
  <si>
    <t>Greater Nanticoke Area SD</t>
  </si>
  <si>
    <t>Greencastle-Antrim SD</t>
  </si>
  <si>
    <t>Greensburg Salem SD</t>
  </si>
  <si>
    <t>Greenville Area SD</t>
  </si>
  <si>
    <t>Greenwood SD</t>
  </si>
  <si>
    <t>Grove City Area SD</t>
  </si>
  <si>
    <t>Halifax Area SD</t>
  </si>
  <si>
    <t>Hamburg Area SD</t>
  </si>
  <si>
    <t>Hampton Township SD</t>
  </si>
  <si>
    <t>Hanover Area SD</t>
  </si>
  <si>
    <t>Hanover Public SD</t>
  </si>
  <si>
    <t>Harbor Creek SD</t>
  </si>
  <si>
    <t>Harmony Area SD</t>
  </si>
  <si>
    <t>Harrisburg City SD</t>
  </si>
  <si>
    <t>Hatboro-Horsham SD</t>
  </si>
  <si>
    <t>Haverford Township SD</t>
  </si>
  <si>
    <t>Hazleton Area SD</t>
  </si>
  <si>
    <t>Hempfield  SD</t>
  </si>
  <si>
    <t>Hempfield Area SD</t>
  </si>
  <si>
    <t>Hermitage SD</t>
  </si>
  <si>
    <t>Highlands SD</t>
  </si>
  <si>
    <t>Hollidaysburg Area SD</t>
  </si>
  <si>
    <t>Homer-Center SD</t>
  </si>
  <si>
    <t>Hopewell Area SD</t>
  </si>
  <si>
    <t>Huntingdon Area SD</t>
  </si>
  <si>
    <t>Indiana Area SD</t>
  </si>
  <si>
    <t>Interboro SD</t>
  </si>
  <si>
    <t>Iroquois SD</t>
  </si>
  <si>
    <t>Jamestown Area SD</t>
  </si>
  <si>
    <t>Jeannette City SD</t>
  </si>
  <si>
    <t>Jefferson-Morgan SD</t>
  </si>
  <si>
    <t>Jenkintown SD</t>
  </si>
  <si>
    <t>Jersey Shore Area SD</t>
  </si>
  <si>
    <t>Jim Thorpe Area SD</t>
  </si>
  <si>
    <t>Johnsonburg Area SD</t>
  </si>
  <si>
    <t>Juniata County SD</t>
  </si>
  <si>
    <t>Juniata Valley SD</t>
  </si>
  <si>
    <t>Kane Area SD</t>
  </si>
  <si>
    <t>Karns City Area SD</t>
  </si>
  <si>
    <t>Kennett Consolidated SD</t>
  </si>
  <si>
    <t>Keystone  SD</t>
  </si>
  <si>
    <t>Keystone Central SD</t>
  </si>
  <si>
    <t>Keystone Oaks SD</t>
  </si>
  <si>
    <t>Kiski Area SD</t>
  </si>
  <si>
    <t>Kutztown Area SD</t>
  </si>
  <si>
    <t>Lackawanna Trail SD</t>
  </si>
  <si>
    <t>Lake-Lehman SD</t>
  </si>
  <si>
    <t>Lakeland SD</t>
  </si>
  <si>
    <t>Lakeview SD</t>
  </si>
  <si>
    <t>Lampeter-Strasburg SD</t>
  </si>
  <si>
    <t>Lancaster SD</t>
  </si>
  <si>
    <t>Laurel SD</t>
  </si>
  <si>
    <t>Laurel Highlands SD</t>
  </si>
  <si>
    <t>Lebanon SD</t>
  </si>
  <si>
    <t>Leechburg Area SD</t>
  </si>
  <si>
    <t>Lehighton Area SD</t>
  </si>
  <si>
    <t>Lewisburg Area SD</t>
  </si>
  <si>
    <t>Ligonier Valley SD</t>
  </si>
  <si>
    <t>Line Mountain SD</t>
  </si>
  <si>
    <t>Littlestown Area SD</t>
  </si>
  <si>
    <t>Lower Dauphin SD</t>
  </si>
  <si>
    <t>Lower Merion SD</t>
  </si>
  <si>
    <t>Lower Moreland Township SD</t>
  </si>
  <si>
    <t>Loyalsock Township SD</t>
  </si>
  <si>
    <t>Mahanoy Area SD</t>
  </si>
  <si>
    <t>Manheim Central SD</t>
  </si>
  <si>
    <t>Manheim Township SD</t>
  </si>
  <si>
    <t>Marion Center Area SD</t>
  </si>
  <si>
    <t>Marple Newtown SD</t>
  </si>
  <si>
    <t>Mars Area SD</t>
  </si>
  <si>
    <t>McGuffey SD</t>
  </si>
  <si>
    <t>McKeesport Area SD</t>
  </si>
  <si>
    <t>Mechanicsburg Area SD</t>
  </si>
  <si>
    <t>Mercer Area SD</t>
  </si>
  <si>
    <t>Methacton SD</t>
  </si>
  <si>
    <t>Meyersdale Area SD</t>
  </si>
  <si>
    <t>Mid Valley SD</t>
  </si>
  <si>
    <t>Midd-West SD</t>
  </si>
  <si>
    <t>Middletown Area SD</t>
  </si>
  <si>
    <t>Midland Borough SD</t>
  </si>
  <si>
    <t>Mifflin County SD</t>
  </si>
  <si>
    <t>Mifflinburg Area SD</t>
  </si>
  <si>
    <t>Millcreek Township SD</t>
  </si>
  <si>
    <t>Millersburg Area SD</t>
  </si>
  <si>
    <t>Millville Area SD</t>
  </si>
  <si>
    <t>Milton Area SD</t>
  </si>
  <si>
    <t>Minersville Area SD</t>
  </si>
  <si>
    <t>Mohawk Area SD</t>
  </si>
  <si>
    <t>Monessen City SD</t>
  </si>
  <si>
    <t>Moniteau SD</t>
  </si>
  <si>
    <t>Montgomery Area SD</t>
  </si>
  <si>
    <t>Montour SD</t>
  </si>
  <si>
    <t>Montoursville Area SD</t>
  </si>
  <si>
    <t>Montrose Area SD</t>
  </si>
  <si>
    <t>Moon Area SD</t>
  </si>
  <si>
    <t>Morrisville Borough SD</t>
  </si>
  <si>
    <t>Moshannon Valley SD</t>
  </si>
  <si>
    <t>Mount Carmel Area SD</t>
  </si>
  <si>
    <t>Mount Pleasant Area SD</t>
  </si>
  <si>
    <t>Mount Union Area SD</t>
  </si>
  <si>
    <t>Mountain View SD</t>
  </si>
  <si>
    <t>Mt Lebanon SD</t>
  </si>
  <si>
    <t>Muhlenberg SD</t>
  </si>
  <si>
    <t>Muncy SD</t>
  </si>
  <si>
    <t>Nazareth Area SD</t>
  </si>
  <si>
    <t>Neshaminy SD</t>
  </si>
  <si>
    <t>Neshannock Township SD</t>
  </si>
  <si>
    <t>New Brighton Area SD</t>
  </si>
  <si>
    <t>New Castle Area SD</t>
  </si>
  <si>
    <t>New Hope-Solebury SD</t>
  </si>
  <si>
    <t>New Kensington-Arnold SD</t>
  </si>
  <si>
    <t>Newport SD</t>
  </si>
  <si>
    <t>Norristown Area SD</t>
  </si>
  <si>
    <t>North Allegheny SD</t>
  </si>
  <si>
    <t>North Clarion County SD</t>
  </si>
  <si>
    <t>North East SD</t>
  </si>
  <si>
    <t>North Hills SD</t>
  </si>
  <si>
    <t>North Penn SD</t>
  </si>
  <si>
    <t>North Pocono SD</t>
  </si>
  <si>
    <t>North Schuylkill SD</t>
  </si>
  <si>
    <t>North Star SD</t>
  </si>
  <si>
    <t>Northampton Area SD</t>
  </si>
  <si>
    <t>Northeast Bradford SD</t>
  </si>
  <si>
    <t>Northeastern York SD</t>
  </si>
  <si>
    <t>Northern Bedford County SD</t>
  </si>
  <si>
    <t>Northern Cambria SD</t>
  </si>
  <si>
    <t>Northern Lebanon SD</t>
  </si>
  <si>
    <t>Northern Lehigh SD</t>
  </si>
  <si>
    <t>Northern Potter SD</t>
  </si>
  <si>
    <t>Northern Tioga SD</t>
  </si>
  <si>
    <t>Northern York County SD</t>
  </si>
  <si>
    <t>Northgate SD</t>
  </si>
  <si>
    <t>Northwest Area SD</t>
  </si>
  <si>
    <t>Northwestern  SD</t>
  </si>
  <si>
    <t>Northwestern Lehigh SD</t>
  </si>
  <si>
    <t>Norwin SD</t>
  </si>
  <si>
    <t>Octorara Area SD</t>
  </si>
  <si>
    <t>Oil City Area SD</t>
  </si>
  <si>
    <t>Old Forge SD</t>
  </si>
  <si>
    <t>Oley Valley SD</t>
  </si>
  <si>
    <t>Oswayo Valley SD</t>
  </si>
  <si>
    <t>Otto-Eldred SD</t>
  </si>
  <si>
    <t>Owen J Roberts SD</t>
  </si>
  <si>
    <t>Oxford Area SD</t>
  </si>
  <si>
    <t>Palisades SD</t>
  </si>
  <si>
    <t>Palmerton Area SD</t>
  </si>
  <si>
    <t>Palmyra Area SD</t>
  </si>
  <si>
    <t>Panther Valley SD</t>
  </si>
  <si>
    <t>Parkland SD</t>
  </si>
  <si>
    <t>Pen Argyl Area SD</t>
  </si>
  <si>
    <t>Penn Cambria SD</t>
  </si>
  <si>
    <t>Penn Hills SD</t>
  </si>
  <si>
    <t>Penn Manor SD</t>
  </si>
  <si>
    <t>Penn-Delco SD</t>
  </si>
  <si>
    <t>Penn-Trafford SD</t>
  </si>
  <si>
    <t>Penncrest SD</t>
  </si>
  <si>
    <t>Pennridge SD</t>
  </si>
  <si>
    <t>Penns Manor Area SD</t>
  </si>
  <si>
    <t>Penns Valley Area SD</t>
  </si>
  <si>
    <t>Pennsbury SD</t>
  </si>
  <si>
    <t>Pequea Valley SD</t>
  </si>
  <si>
    <t>Perkiomen Valley SD</t>
  </si>
  <si>
    <t>Peters Township SD</t>
  </si>
  <si>
    <t>Philadelphia City SD</t>
  </si>
  <si>
    <t>Philipsburg-Osceola Area SD</t>
  </si>
  <si>
    <t>Phoenixville Area SD</t>
  </si>
  <si>
    <t>Pine Grove Area SD</t>
  </si>
  <si>
    <t>Pine-Richland SD</t>
  </si>
  <si>
    <t>Pittsburgh SD</t>
  </si>
  <si>
    <t>Pittston Area SD</t>
  </si>
  <si>
    <t>Pleasant Valley SD</t>
  </si>
  <si>
    <t>Plum Borough SD</t>
  </si>
  <si>
    <t>Pocono Mountain SD</t>
  </si>
  <si>
    <t>Port Allegany SD</t>
  </si>
  <si>
    <t>Portage Area SD</t>
  </si>
  <si>
    <t>Pottsgrove SD</t>
  </si>
  <si>
    <t>Pottstown SD</t>
  </si>
  <si>
    <t>Pottsville Area SD</t>
  </si>
  <si>
    <t>Punxsutawney Area SD</t>
  </si>
  <si>
    <t>Purchase Line SD</t>
  </si>
  <si>
    <t>Quaker Valley SD</t>
  </si>
  <si>
    <t>Quakertown Community SD</t>
  </si>
  <si>
    <t>Radnor Township SD</t>
  </si>
  <si>
    <t>Reading SD</t>
  </si>
  <si>
    <t>Red Lion Area SD</t>
  </si>
  <si>
    <t>Redbank Valley SD</t>
  </si>
  <si>
    <t>Reynolds SD</t>
  </si>
  <si>
    <t>Richland SD</t>
  </si>
  <si>
    <t>Ridgway Area SD</t>
  </si>
  <si>
    <t>Ridley SD</t>
  </si>
  <si>
    <t>Ringgold SD</t>
  </si>
  <si>
    <t>Riverside Beaver County SD</t>
  </si>
  <si>
    <t>Riverside SD</t>
  </si>
  <si>
    <t>Riverview SD</t>
  </si>
  <si>
    <t>Rochester Area SD</t>
  </si>
  <si>
    <t>Rockwood Area SD</t>
  </si>
  <si>
    <t>Rose Tree Media SD</t>
  </si>
  <si>
    <t>Saint Clair Area SD</t>
  </si>
  <si>
    <t>Saint Marys Area SD</t>
  </si>
  <si>
    <t>Salisbury Township SD</t>
  </si>
  <si>
    <t>Salisbury-Elk Lick SD</t>
  </si>
  <si>
    <t>Saucon Valley SD</t>
  </si>
  <si>
    <t>Sayre Area SD</t>
  </si>
  <si>
    <t>Schuylkill Haven Area SD</t>
  </si>
  <si>
    <t>Schuylkill Valley SD</t>
  </si>
  <si>
    <t>Scranton SD</t>
  </si>
  <si>
    <t>Selinsgrove Area SD</t>
  </si>
  <si>
    <t>Seneca Valley SD</t>
  </si>
  <si>
    <t>Shade-Central City SD</t>
  </si>
  <si>
    <t>Shaler Area SD</t>
  </si>
  <si>
    <t>Shamokin Area SD</t>
  </si>
  <si>
    <t>Shanksville-Stonycreek SD</t>
  </si>
  <si>
    <t>Sharon City SD</t>
  </si>
  <si>
    <t>Sharpsville Area SD</t>
  </si>
  <si>
    <t>Shenandoah Valley SD</t>
  </si>
  <si>
    <t>Shenango Area SD</t>
  </si>
  <si>
    <t>Shikellamy SD</t>
  </si>
  <si>
    <t>Shippensburg Area SD</t>
  </si>
  <si>
    <t>Slippery Rock Area SD</t>
  </si>
  <si>
    <t>Smethport Area SD</t>
  </si>
  <si>
    <t>Solanco SD</t>
  </si>
  <si>
    <t>Somerset Area SD</t>
  </si>
  <si>
    <t>Souderton Area SD</t>
  </si>
  <si>
    <t>South Allegheny SD</t>
  </si>
  <si>
    <t>South Butler County SD</t>
  </si>
  <si>
    <t>South Eastern SD</t>
  </si>
  <si>
    <t>South Fayette Township SD</t>
  </si>
  <si>
    <t>South Middleton SD</t>
  </si>
  <si>
    <t>South Park SD</t>
  </si>
  <si>
    <t>South Side Area SD</t>
  </si>
  <si>
    <t>South Western SD</t>
  </si>
  <si>
    <t>South Williamsport Area SD</t>
  </si>
  <si>
    <t>Southeast Delco SD</t>
  </si>
  <si>
    <t>Southeastern Greene SD</t>
  </si>
  <si>
    <t>Southern Columbia Area SD</t>
  </si>
  <si>
    <t>Southern Fulton SD</t>
  </si>
  <si>
    <t>Southern Huntingdon County SD</t>
  </si>
  <si>
    <t>Southern Lehigh SD</t>
  </si>
  <si>
    <t>Southern Tioga SD</t>
  </si>
  <si>
    <t>Southern York County SD</t>
  </si>
  <si>
    <t>Southmoreland SD</t>
  </si>
  <si>
    <t>Spring Cove SD</t>
  </si>
  <si>
    <t>Spring Grove Area SD</t>
  </si>
  <si>
    <t>Spring-Ford Area SD</t>
  </si>
  <si>
    <t>Springfield SD</t>
  </si>
  <si>
    <t>Springfield Township SD</t>
  </si>
  <si>
    <t>State College Area SD</t>
  </si>
  <si>
    <t>Steel Valley SD</t>
  </si>
  <si>
    <t>Steelton-Highspire SD</t>
  </si>
  <si>
    <t>Sto-Rox SD</t>
  </si>
  <si>
    <t>Stroudsburg Area SD</t>
  </si>
  <si>
    <t>Sullivan County SD</t>
  </si>
  <si>
    <t>Susquehanna Community SD</t>
  </si>
  <si>
    <t>Susquehanna Township SD</t>
  </si>
  <si>
    <t>Susquenita SD</t>
  </si>
  <si>
    <t>Tamaqua Area SD</t>
  </si>
  <si>
    <t>Titusville Area SD</t>
  </si>
  <si>
    <t>Towanda Area SD</t>
  </si>
  <si>
    <t>Tredyffrin-Easttown SD</t>
  </si>
  <si>
    <t>Tri-Valley SD</t>
  </si>
  <si>
    <t>Trinity Area SD</t>
  </si>
  <si>
    <t>Troy Area SD</t>
  </si>
  <si>
    <t>Tulpehocken Area SD</t>
  </si>
  <si>
    <t>Tunkhannock Area SD</t>
  </si>
  <si>
    <t>Turkeyfoot Valley Area SD</t>
  </si>
  <si>
    <t>Tuscarora SD</t>
  </si>
  <si>
    <t>Tussey Mountain SD</t>
  </si>
  <si>
    <t>Twin Valley SD</t>
  </si>
  <si>
    <t>Tyrone Area SD</t>
  </si>
  <si>
    <t>Union Area SD</t>
  </si>
  <si>
    <t>Union City Area SD</t>
  </si>
  <si>
    <t>Union SD</t>
  </si>
  <si>
    <t>Uniontown Area SD</t>
  </si>
  <si>
    <t>Unionville-Chadds Ford SD</t>
  </si>
  <si>
    <t>United SD</t>
  </si>
  <si>
    <t>Upper Adams SD</t>
  </si>
  <si>
    <t>Upper Darby SD</t>
  </si>
  <si>
    <t>Upper Dauphin Area SD</t>
  </si>
  <si>
    <t>Upper Dublin SD</t>
  </si>
  <si>
    <t>Upper Merion Area SD</t>
  </si>
  <si>
    <t>Upper Moreland Township SD</t>
  </si>
  <si>
    <t>Upper Perkiomen SD</t>
  </si>
  <si>
    <t>Upper Saint Clair SD</t>
  </si>
  <si>
    <t>Valley Grove SD</t>
  </si>
  <si>
    <t>Valley View SD</t>
  </si>
  <si>
    <t>Wallenpaupack Area SD</t>
  </si>
  <si>
    <t>Wallingford-Swarthmore SD</t>
  </si>
  <si>
    <t>Warren County SD</t>
  </si>
  <si>
    <t>Warrior Run SD</t>
  </si>
  <si>
    <t>Warwick SD</t>
  </si>
  <si>
    <t>Washington SD</t>
  </si>
  <si>
    <t>Wattsburg Area SD</t>
  </si>
  <si>
    <t>Wayne Highlands SD</t>
  </si>
  <si>
    <t>Waynesboro Area SD</t>
  </si>
  <si>
    <t>Weatherly Area SD</t>
  </si>
  <si>
    <t>Wellsboro Area SD</t>
  </si>
  <si>
    <t>West Allegheny SD</t>
  </si>
  <si>
    <t>West Branch Area SD</t>
  </si>
  <si>
    <t>West Chester Area SD</t>
  </si>
  <si>
    <t>West Greene SD</t>
  </si>
  <si>
    <t>West Jefferson Hills SD</t>
  </si>
  <si>
    <t>West Middlesex Area SD</t>
  </si>
  <si>
    <t>West Mifflin Area SD</t>
  </si>
  <si>
    <t>West Perry SD</t>
  </si>
  <si>
    <t>West Shore SD</t>
  </si>
  <si>
    <t>West York Area SD</t>
  </si>
  <si>
    <t>Western Beaver County SD</t>
  </si>
  <si>
    <t>Western Wayne SD</t>
  </si>
  <si>
    <t>Westmont Hilltop SD</t>
  </si>
  <si>
    <t>Whitehall-Coplay SD</t>
  </si>
  <si>
    <t>Wilkes-Barre Area SD</t>
  </si>
  <si>
    <t>Wilkinsburg Borough SD</t>
  </si>
  <si>
    <t>William Penn SD</t>
  </si>
  <si>
    <t>Williams Valley SD</t>
  </si>
  <si>
    <t>Williamsburg Community SD</t>
  </si>
  <si>
    <t>Williamsport Area SD</t>
  </si>
  <si>
    <t>Wilmington Area SD</t>
  </si>
  <si>
    <t>Wilson  SD</t>
  </si>
  <si>
    <t>Wilson Area SD</t>
  </si>
  <si>
    <t>Windber Area SD</t>
  </si>
  <si>
    <t>Wissahickon SD</t>
  </si>
  <si>
    <t>Woodland Hills SD</t>
  </si>
  <si>
    <t>Wyalusing Area SD</t>
  </si>
  <si>
    <t>Wyoming Area SD</t>
  </si>
  <si>
    <t>Wyoming Valley West SD</t>
  </si>
  <si>
    <t>Wyomissing Area SD</t>
  </si>
  <si>
    <t>York City SD</t>
  </si>
  <si>
    <t>York Suburban SD</t>
  </si>
  <si>
    <t>Yough SD</t>
  </si>
  <si>
    <t>First Phila CS For Literacy</t>
  </si>
  <si>
    <t>Sugar Valley Rural CS</t>
  </si>
  <si>
    <t>City CHS</t>
  </si>
  <si>
    <t>Academy CS</t>
  </si>
  <si>
    <t>Manchester Academic CS</t>
  </si>
  <si>
    <t>Urban Pathways 6-12 CS</t>
  </si>
  <si>
    <t>Career Connections CHS</t>
  </si>
  <si>
    <t>PA Learners Online Regional Cyber CS</t>
  </si>
  <si>
    <t>Propel CS-Homestead</t>
  </si>
  <si>
    <t>Propel CS-McKeesport</t>
  </si>
  <si>
    <t>Propel CS-Montour</t>
  </si>
  <si>
    <t>Propel CS-East</t>
  </si>
  <si>
    <t>Urban League of Greater Pittsburgh CS</t>
  </si>
  <si>
    <t>Spectrum CS</t>
  </si>
  <si>
    <t>Keystone Education Center CS</t>
  </si>
  <si>
    <t>Antonia Pantoja Community Charter School</t>
  </si>
  <si>
    <t>Perseus House CS of Excellence</t>
  </si>
  <si>
    <t>Montessori Regional CS</t>
  </si>
  <si>
    <t>Robert Benjamin Wiley Community CS</t>
  </si>
  <si>
    <t>Tidioute Community CS</t>
  </si>
  <si>
    <t>Dr Robert Ketterer CS Inc.</t>
  </si>
  <si>
    <t>Central PA Digital Learning Foundation CS</t>
  </si>
  <si>
    <t>Southwest Leadership Academy CS</t>
  </si>
  <si>
    <t>Young Scholars of Central PA CS</t>
  </si>
  <si>
    <t>Centre Learning Community CS</t>
  </si>
  <si>
    <t>Nittany Valley CS</t>
  </si>
  <si>
    <t>Wonderland CS</t>
  </si>
  <si>
    <t>New Day Charter School</t>
  </si>
  <si>
    <t>Crispus Attucks Youthbuild CS</t>
  </si>
  <si>
    <t>Lincoln CS</t>
  </si>
  <si>
    <t>La Academia Partnership Charter School</t>
  </si>
  <si>
    <t>Sankofa Freedom Academy Charter School</t>
  </si>
  <si>
    <t>Infinity CS</t>
  </si>
  <si>
    <t>Commonwealth Connections Academy CS</t>
  </si>
  <si>
    <t>Pennsylvania Distance Learning CS</t>
  </si>
  <si>
    <t>Sylvan Heights Science CS</t>
  </si>
  <si>
    <t>Susq-Cyber CS</t>
  </si>
  <si>
    <t>Bear Creek Community CS</t>
  </si>
  <si>
    <t>Fell CS</t>
  </si>
  <si>
    <t>Pocono Mountain Charter School</t>
  </si>
  <si>
    <t>Evergreen Community CS</t>
  </si>
  <si>
    <t>Lehigh Valley Academy Regional CS</t>
  </si>
  <si>
    <t>Lehigh Valley CHS for Performing Arts</t>
  </si>
  <si>
    <t>Roberto Clemente CS</t>
  </si>
  <si>
    <t>Center for Student Learning CS at Pennsbury</t>
  </si>
  <si>
    <t>School Lane CS</t>
  </si>
  <si>
    <t>Bucks County Montessori CS</t>
  </si>
  <si>
    <t>Pennsylvania Virtual CS</t>
  </si>
  <si>
    <t>Souderton CS Collaborative</t>
  </si>
  <si>
    <t>21st Century Cyber CS</t>
  </si>
  <si>
    <t>Avon Grove CS</t>
  </si>
  <si>
    <t>Pennsylvania Leadership Charter School</t>
  </si>
  <si>
    <t>Sankofa Academy CS</t>
  </si>
  <si>
    <t>Chester Co Family Academy CS</t>
  </si>
  <si>
    <t>Collegium CS</t>
  </si>
  <si>
    <t>Renaissance Academy CS</t>
  </si>
  <si>
    <t>Graystone Academy CS</t>
  </si>
  <si>
    <t>Achievement House CS</t>
  </si>
  <si>
    <t>Widener Partnership CS</t>
  </si>
  <si>
    <t>Chester Community CS</t>
  </si>
  <si>
    <t>Russell Byers CS</t>
  </si>
  <si>
    <t>Mastery Charter High School</t>
  </si>
  <si>
    <t>Hope CS</t>
  </si>
  <si>
    <t>People for People CS</t>
  </si>
  <si>
    <t>Green Woods CS</t>
  </si>
  <si>
    <t>West Phila. Achievement CES</t>
  </si>
  <si>
    <t>Wissahickon CS</t>
  </si>
  <si>
    <t>Richard Allen Preparatory CS</t>
  </si>
  <si>
    <t>Philadelphia Electrical &amp; Tech CHS</t>
  </si>
  <si>
    <t>Belmont Charter School</t>
  </si>
  <si>
    <t>Discovery Charter School</t>
  </si>
  <si>
    <t>KIPP Philadelphia Charter School</t>
  </si>
  <si>
    <t>Maritime Academy Charter School</t>
  </si>
  <si>
    <t>Ad Prima CS</t>
  </si>
  <si>
    <t>Philadelphia Montessori CS</t>
  </si>
  <si>
    <t>Khepera CS</t>
  </si>
  <si>
    <t>New Media Technology CS</t>
  </si>
  <si>
    <t>Northwood Academy CS</t>
  </si>
  <si>
    <t>Agora Cyber CS</t>
  </si>
  <si>
    <t>Folk Arts-Cultural Treasures CS</t>
  </si>
  <si>
    <t>Mastery CS-Shoemaker Campus</t>
  </si>
  <si>
    <t>Mastery CS-Thomas Campus</t>
  </si>
  <si>
    <t>Community Academy of Philadelphia CS</t>
  </si>
  <si>
    <t>Philadelphia Harambee Inst CS</t>
  </si>
  <si>
    <t>World Communications CS</t>
  </si>
  <si>
    <t>Youth Build Phila CS</t>
  </si>
  <si>
    <t>Preparatory CS of Mathematics Science Tech and Car</t>
  </si>
  <si>
    <t>Imhotep Institute CHS</t>
  </si>
  <si>
    <t>Alliance for Progress CS</t>
  </si>
  <si>
    <t>Multi-Cultural Academy CS</t>
  </si>
  <si>
    <t>West Oak Lane CS</t>
  </si>
  <si>
    <t>Belmont Academy Charter School</t>
  </si>
  <si>
    <t>Eugenio Maria De Hostos CS</t>
  </si>
  <si>
    <t>Laboratory CS</t>
  </si>
  <si>
    <t>MAST Community Charter School</t>
  </si>
  <si>
    <t>Christopher Columbus CS</t>
  </si>
  <si>
    <t>Charter High School for Architecture and Design</t>
  </si>
  <si>
    <t>Imani Education Circle CS</t>
  </si>
  <si>
    <t>Universal Institute CS</t>
  </si>
  <si>
    <t>Wakisha CS</t>
  </si>
  <si>
    <t>Math Civics and Sciences CS</t>
  </si>
  <si>
    <t>Young Scholars CS</t>
  </si>
  <si>
    <t>Freire CS</t>
  </si>
  <si>
    <t>Philadelphia Academy CS</t>
  </si>
  <si>
    <t>Hardy Williams Academy CS</t>
  </si>
  <si>
    <t>Global Leadership Academy CS</t>
  </si>
  <si>
    <t>Philadelphia Performing Arts CS</t>
  </si>
  <si>
    <t>New Foundations CS</t>
  </si>
  <si>
    <t>Esperanza Academy Charter High School</t>
  </si>
  <si>
    <t>Franklin Towne CHS</t>
  </si>
  <si>
    <t>Delaware Valley CHS</t>
  </si>
  <si>
    <t>Mariana Bracetti Academy CS</t>
  </si>
  <si>
    <t>Walter D Palmer Leadership Learning Partners CS</t>
  </si>
  <si>
    <t>Independence CS</t>
  </si>
  <si>
    <t>Beaver Area Academic CS</t>
  </si>
  <si>
    <t>Lincoln Park Performing Arts CS</t>
  </si>
  <si>
    <t>Pennsylvania Cyber CS</t>
  </si>
  <si>
    <t>Helen Thackston Charter School</t>
  </si>
  <si>
    <t>Mastery CS-Pickett Campus</t>
  </si>
  <si>
    <t>Truebright Science Academy CS</t>
  </si>
  <si>
    <t>Pan American Academy CS</t>
  </si>
  <si>
    <t>New Hope Academy CS</t>
  </si>
  <si>
    <t>Planet Abacus CS</t>
  </si>
  <si>
    <t>Boys Latin of Philadelphia CS</t>
  </si>
  <si>
    <t>Tacony Academy Charter School</t>
  </si>
  <si>
    <t>Environmental Charter School at Frick Park</t>
  </si>
  <si>
    <t>ARISE Academy Charter High School</t>
  </si>
  <si>
    <t>ASPIRA Bilingual Cyber Charter School</t>
  </si>
  <si>
    <t>Eastern University Academy Charter School</t>
  </si>
  <si>
    <t>Franklin Towne Charter Elementary School</t>
  </si>
  <si>
    <t>Gettysburg Montessori Charter School</t>
  </si>
  <si>
    <t>John B. Stetson Charter School</t>
  </si>
  <si>
    <t>KIPP West Philadelphia Preparatory Charter School</t>
  </si>
  <si>
    <t>Lehigh Valley Dual Language Charter School</t>
  </si>
  <si>
    <t>Lincoln Leadership Academy Charter School</t>
  </si>
  <si>
    <t>Mastery CS-Harrity Campus</t>
  </si>
  <si>
    <t>Mastery CS-Mann Campus</t>
  </si>
  <si>
    <t>Mastery CS-Smedley Campus</t>
  </si>
  <si>
    <t>Propel CS-Braddock Hills</t>
  </si>
  <si>
    <t>Seven Generations Charter School</t>
  </si>
  <si>
    <t>Universal Bluford Charter School</t>
  </si>
  <si>
    <t>Universal Daroff Charter School</t>
  </si>
  <si>
    <t>Vida Charter School</t>
  </si>
  <si>
    <t>Young Scholars Frederick Douglas Charter School</t>
  </si>
  <si>
    <t>Connellsville Area Career &amp; Technical Center</t>
  </si>
  <si>
    <t>Bucks County Technical High School</t>
  </si>
  <si>
    <t>Carbon Career &amp; Technical Institute</t>
  </si>
  <si>
    <t>Chester County Technical College High School</t>
  </si>
  <si>
    <t>Columbia-Montour AVTS</t>
  </si>
  <si>
    <t>Dauphin County Technical School</t>
  </si>
  <si>
    <t>Jefferson County-DuBois AVTS</t>
  </si>
  <si>
    <t>Lawrence County CTC</t>
  </si>
  <si>
    <t>Lehigh Career &amp; Technical Institute</t>
  </si>
  <si>
    <t>Lenape Tech</t>
  </si>
  <si>
    <t>North Montco Tech Career Center</t>
  </si>
  <si>
    <t>West Side CTC</t>
  </si>
  <si>
    <t>York Co School of Technology</t>
  </si>
  <si>
    <t>A W Beattie Career Center</t>
  </si>
  <si>
    <t>Admiral Peary AVTS</t>
  </si>
  <si>
    <t>Beaver County CTC</t>
  </si>
  <si>
    <t>Bedford County Technical Center</t>
  </si>
  <si>
    <t>Berks CTC</t>
  </si>
  <si>
    <t>Bethlehem AVTS</t>
  </si>
  <si>
    <t>Butler County AVTS</t>
  </si>
  <si>
    <t>Career Institute of Technology</t>
  </si>
  <si>
    <t>Central PA Institute of Science &amp; Technology</t>
  </si>
  <si>
    <t>Central Westmoreland CTC</t>
  </si>
  <si>
    <t>Clarion County Career Center</t>
  </si>
  <si>
    <t>Clearfield County CTC</t>
  </si>
  <si>
    <t>Crawford County CTC</t>
  </si>
  <si>
    <t>CTC of Lackawanna County</t>
  </si>
  <si>
    <t>Cumberland-Perry AVTS</t>
  </si>
  <si>
    <t>Delaware County Technical High School</t>
  </si>
  <si>
    <t>Eastern Center for Arts &amp; Technology</t>
  </si>
  <si>
    <t>Eastern Westmoreland CTC</t>
  </si>
  <si>
    <t>Erie County Technical School</t>
  </si>
  <si>
    <t>Fayette County Career &amp; Technical Institute</t>
  </si>
  <si>
    <t>Forbes Road CTC</t>
  </si>
  <si>
    <t>Franklin County CTC</t>
  </si>
  <si>
    <t>Fulton County AVTS</t>
  </si>
  <si>
    <t>Greater Altoona CTC</t>
  </si>
  <si>
    <t>Greater Johnstown CTC</t>
  </si>
  <si>
    <t>Greene County CTC</t>
  </si>
  <si>
    <t>Hazleton Area Career Center</t>
  </si>
  <si>
    <t>Huntingdon County CTC</t>
  </si>
  <si>
    <t>Indiana County Technology Center</t>
  </si>
  <si>
    <t>Keystone Central CTC</t>
  </si>
  <si>
    <t>Lancaster County CTC</t>
  </si>
  <si>
    <t>Lebanon County CTC</t>
  </si>
  <si>
    <t>Lycoming CTC</t>
  </si>
  <si>
    <t>McKeesport Area Tech Ctr</t>
  </si>
  <si>
    <t>Mercer County Career Center</t>
  </si>
  <si>
    <t>Middle Bucks Institute of Technology</t>
  </si>
  <si>
    <t>Mifflin-Juniata CTC</t>
  </si>
  <si>
    <t>Mon Valley CTC</t>
  </si>
  <si>
    <t>Monroe Career &amp; Tech Inst</t>
  </si>
  <si>
    <t>Northern Tier Career Center</t>
  </si>
  <si>
    <t>Northern Westmoreland CTC</t>
  </si>
  <si>
    <t>Northumberland County CTC</t>
  </si>
  <si>
    <t>Parkway West CTC</t>
  </si>
  <si>
    <t>Reading Muhlenberg CTC</t>
  </si>
  <si>
    <t>Schuylkill Technology Centers</t>
  </si>
  <si>
    <t>Seneca Highlands Career and Technical Center</t>
  </si>
  <si>
    <t>Somerset County Technology Center</t>
  </si>
  <si>
    <t>Steel Center AVTS</t>
  </si>
  <si>
    <t>SUN Area Technical Institute</t>
  </si>
  <si>
    <t>Susquehanna County CTC</t>
  </si>
  <si>
    <t>Upper Bucks County Technical School</t>
  </si>
  <si>
    <t>Venango Technology Center</t>
  </si>
  <si>
    <t>Warren County AVTS</t>
  </si>
  <si>
    <t>Western Area CTC</t>
  </si>
  <si>
    <t>Western Montgomery CTC</t>
  </si>
  <si>
    <t>Wilkes-Barre Area CTC</t>
  </si>
  <si>
    <t>Central Montco Technical High School</t>
  </si>
  <si>
    <t>I-LEAD Charter School</t>
  </si>
  <si>
    <t>Young Scholars of Western Pennsylvania CS</t>
  </si>
  <si>
    <t>Penn Hills Charter School for Entrepreneurship</t>
  </si>
  <si>
    <t>Propel CS-Northside</t>
  </si>
  <si>
    <t>Urban Pathways K-5 College Charter School</t>
  </si>
  <si>
    <t>Erie Rise Leadership Academy Charter School</t>
  </si>
  <si>
    <t>HOPE for Hyndman CS</t>
  </si>
  <si>
    <t>Stone Valley Community CS</t>
  </si>
  <si>
    <t>Mastery CS-Clymer Elementary</t>
  </si>
  <si>
    <t>Universal Vare Charter School</t>
  </si>
  <si>
    <t>Olney Charter High School</t>
  </si>
  <si>
    <t>Mastery CS-Gratz Campus</t>
  </si>
  <si>
    <t>Universal Audenried Charter School</t>
  </si>
  <si>
    <t>Gillingham Charter School</t>
  </si>
  <si>
    <t>York Academy Regional Charter School</t>
  </si>
  <si>
    <t>A L Wilson Elementary School</t>
  </si>
  <si>
    <t>Albert Gallatin Area Senior High School</t>
  </si>
  <si>
    <t>Albert Gallatin North Middle School</t>
  </si>
  <si>
    <t>Albert Gallatin South Middle School</t>
  </si>
  <si>
    <t>D Ferd Swaney Elementary School</t>
  </si>
  <si>
    <t>Friendship Hill Elementary School</t>
  </si>
  <si>
    <t>George J Plava Elementary School</t>
  </si>
  <si>
    <t>Masontown Elementary School</t>
  </si>
  <si>
    <t>Smithfield Elementary School</t>
  </si>
  <si>
    <t>Brownsville Area High School</t>
  </si>
  <si>
    <t>Brownsville Area Middle School</t>
  </si>
  <si>
    <t>Cardale Elementary School</t>
  </si>
  <si>
    <t>Central Elementary School</t>
  </si>
  <si>
    <t>Cox-Donahey Elementary School</t>
  </si>
  <si>
    <t>Bullskin Elementary School</t>
  </si>
  <si>
    <t>Clifford N Pritts Elementary School</t>
  </si>
  <si>
    <t>Connellsville Area Senior High School</t>
  </si>
  <si>
    <t>Connellsville Junior High School East</t>
  </si>
  <si>
    <t>Connellsville Township Elementary School</t>
  </si>
  <si>
    <t>Dunbar Boro Elementary School</t>
  </si>
  <si>
    <t>Dunbar Township Elementary School</t>
  </si>
  <si>
    <t>South Side Elementary School</t>
  </si>
  <si>
    <t>Springfield Elementary School</t>
  </si>
  <si>
    <t>Zachariah Connell Elementary School</t>
  </si>
  <si>
    <t>Frazier High School</t>
  </si>
  <si>
    <t>Frazier Middle School</t>
  </si>
  <si>
    <t>Perry Elementary School</t>
  </si>
  <si>
    <t>Clark Elementary School</t>
  </si>
  <si>
    <t>Hatfield Elementary School</t>
  </si>
  <si>
    <t>Hutchinson Elementary School</t>
  </si>
  <si>
    <t>Laurel Highlands Middle School</t>
  </si>
  <si>
    <t>Laurel Highlands Senior High School</t>
  </si>
  <si>
    <t>Marshall Elementary School</t>
  </si>
  <si>
    <t>A J McMullen School</t>
  </si>
  <si>
    <t>Ben Franklin School</t>
  </si>
  <si>
    <t>Franklin School</t>
  </si>
  <si>
    <t>Lafayette Elementary School</t>
  </si>
  <si>
    <t>Lafayette Middle School</t>
  </si>
  <si>
    <t>Marclay School</t>
  </si>
  <si>
    <t>Menallen School</t>
  </si>
  <si>
    <t>Uniontown Area Senior High School</t>
  </si>
  <si>
    <t>Wharton School</t>
  </si>
  <si>
    <t>Carmichaels Area Elementary Center</t>
  </si>
  <si>
    <t>Carmichaels Area Junior Senior High School</t>
  </si>
  <si>
    <t>Miller Middle School</t>
  </si>
  <si>
    <t>Waynesburg Central Elementary School</t>
  </si>
  <si>
    <t>Waynesburg Central High School</t>
  </si>
  <si>
    <t>Jefferson-Morgan Elementary School</t>
  </si>
  <si>
    <t>Jefferson-Morgan Middle High School</t>
  </si>
  <si>
    <t>Bobtown Elementary School</t>
  </si>
  <si>
    <t>Mapletown Junior Senior High School</t>
  </si>
  <si>
    <t>Graysville Elementary School</t>
  </si>
  <si>
    <t>Springhill-Freeport Elementary School</t>
  </si>
  <si>
    <t>West Greene High School</t>
  </si>
  <si>
    <t>West Greene Middle School</t>
  </si>
  <si>
    <t>Avella Area Junior Senior High School</t>
  </si>
  <si>
    <t>Avella Elementary Center</t>
  </si>
  <si>
    <t>Bentworth Elementary Center</t>
  </si>
  <si>
    <t>Bentworth Middle School</t>
  </si>
  <si>
    <t>Bentworth Senior High School</t>
  </si>
  <si>
    <t>Bethlehem-Center Elementary School</t>
  </si>
  <si>
    <t>Bethlehem-Center Middle School</t>
  </si>
  <si>
    <t>Bethlehem-Center Senior High School</t>
  </si>
  <si>
    <t>Burgettstown Elementary Center</t>
  </si>
  <si>
    <t>Burgettstown Middle High School</t>
  </si>
  <si>
    <t>California Area Elementary School</t>
  </si>
  <si>
    <t>California Area Intermediate Middle School</t>
  </si>
  <si>
    <t>California Area Middle School</t>
  </si>
  <si>
    <t>California Area Senior High School</t>
  </si>
  <si>
    <t>Borland Manor Elementary School</t>
  </si>
  <si>
    <t>Canon-McMillan Senior High School</t>
  </si>
  <si>
    <t>Canonsburg Middle School</t>
  </si>
  <si>
    <t>Cecil Elementary School</t>
  </si>
  <si>
    <t>Cecil Intermediate School</t>
  </si>
  <si>
    <t>First Street Elementary School</t>
  </si>
  <si>
    <t>Hills-Hendersonville Elementary School</t>
  </si>
  <si>
    <t>Muse Elementary School</t>
  </si>
  <si>
    <t>North Strabane Intermediate School</t>
  </si>
  <si>
    <t>South Central Elementary</t>
  </si>
  <si>
    <t>Wylandville Elementary School</t>
  </si>
  <si>
    <t>Charleroi Area Elementary Center</t>
  </si>
  <si>
    <t>Charleroi Area High School</t>
  </si>
  <si>
    <t>Charleroi Area Middle School</t>
  </si>
  <si>
    <t>Allison Park Elementary School</t>
  </si>
  <si>
    <t>Chartiers-Houston Junior Senior High School</t>
  </si>
  <si>
    <t>Fort Cherry Elementary Center</t>
  </si>
  <si>
    <t>Fort Cherry Junior Senior High School</t>
  </si>
  <si>
    <t>Claysville Elementary School</t>
  </si>
  <si>
    <t>Joe Walker Elementary School</t>
  </si>
  <si>
    <t>McGuffey High School</t>
  </si>
  <si>
    <t>McGuffey Middle School</t>
  </si>
  <si>
    <t>Bower Hill Elementary School</t>
  </si>
  <si>
    <t>McMurray Elementary School</t>
  </si>
  <si>
    <t>Peters Township High School</t>
  </si>
  <si>
    <t>Peters Township Middle School</t>
  </si>
  <si>
    <t>Pleasant Valley Elementary School</t>
  </si>
  <si>
    <t>Finley Middle School</t>
  </si>
  <si>
    <t>Gastonville Elementary Center</t>
  </si>
  <si>
    <t>Ringgold Senior High School</t>
  </si>
  <si>
    <t>Trinity East Elementary School</t>
  </si>
  <si>
    <t>Trinity Middle School</t>
  </si>
  <si>
    <t>Trinity North Elementary School</t>
  </si>
  <si>
    <t>Trinity Senior High School</t>
  </si>
  <si>
    <t>Trinity South Elementary School</t>
  </si>
  <si>
    <t>Trinity West Elementary School</t>
  </si>
  <si>
    <t>Washington High School</t>
  </si>
  <si>
    <t>Washington Park Elementary School</t>
  </si>
  <si>
    <t>Washington Park Middle School</t>
  </si>
  <si>
    <t>Allderdice High School</t>
  </si>
  <si>
    <t>Allegheny Traditional Elementary Academy</t>
  </si>
  <si>
    <t>Allegheny Traditional Mid Academy</t>
  </si>
  <si>
    <t>Arlington Elementary School</t>
  </si>
  <si>
    <t>Arsenal Elementary School</t>
  </si>
  <si>
    <t>Arsenal Middle School</t>
  </si>
  <si>
    <t>Banksville Elementary School</t>
  </si>
  <si>
    <t>Beechwood Elementary School</t>
  </si>
  <si>
    <t>Brashear High School</t>
  </si>
  <si>
    <t>Brookline Elementary School</t>
  </si>
  <si>
    <t>Carmalt Academy of Sci &amp; Tech</t>
  </si>
  <si>
    <t>Carrick High School</t>
  </si>
  <si>
    <t>Chartiers Early Childhood School</t>
  </si>
  <si>
    <t>Colfax Elementary School</t>
  </si>
  <si>
    <t>Concord Elementary School</t>
  </si>
  <si>
    <t>Conroy Education Center</t>
  </si>
  <si>
    <t>Dilworth Traditional Academy</t>
  </si>
  <si>
    <t>Fulton Academy of Science</t>
  </si>
  <si>
    <t>Grandview Elementary School</t>
  </si>
  <si>
    <t>Greenfield Elementary School</t>
  </si>
  <si>
    <t>International Baccalaureate 6-12</t>
  </si>
  <si>
    <t>King M L Elementary School</t>
  </si>
  <si>
    <t>Liberty Elementary School</t>
  </si>
  <si>
    <t>Lincoln Elementary Tech Academy</t>
  </si>
  <si>
    <t>Linden Elementary School</t>
  </si>
  <si>
    <t>Manchester Elementary School</t>
  </si>
  <si>
    <t>McNaugher Special Education Center</t>
  </si>
  <si>
    <t>Mifflin Elementary School</t>
  </si>
  <si>
    <t>Minadeo Elementary School</t>
  </si>
  <si>
    <t>Morrow Elementary School</t>
  </si>
  <si>
    <t>Options Center</t>
  </si>
  <si>
    <t>Perry Traditional Academy</t>
  </si>
  <si>
    <t>Phillips Elementary School</t>
  </si>
  <si>
    <t>Pioneer Education Center</t>
  </si>
  <si>
    <t>Pittsburgh CAPA 6-12</t>
  </si>
  <si>
    <t>Pittsburgh Classical Academy</t>
  </si>
  <si>
    <t>Pittsburgh Miller PreK-5</t>
  </si>
  <si>
    <t>Pittsburgh Montessori Elementary School</t>
  </si>
  <si>
    <t>Pittsburgh Science &amp; Technology Academy</t>
  </si>
  <si>
    <t>Pittsburgh University Prep 6-12</t>
  </si>
  <si>
    <t>Roosevelt Elementary School</t>
  </si>
  <si>
    <t>Schiller Classical Academy</t>
  </si>
  <si>
    <t>South Brook Middle School</t>
  </si>
  <si>
    <t>South Hills Middle School</t>
  </si>
  <si>
    <t>Spring Garden Early Childhood School</t>
  </si>
  <si>
    <t>Spring Hill Elementary School</t>
  </si>
  <si>
    <t>Sterrett Classical Academy</t>
  </si>
  <si>
    <t>Student Achievement Center</t>
  </si>
  <si>
    <t>Sunnyside Elementary School</t>
  </si>
  <si>
    <t>Weil A Leo Technology Inst</t>
  </si>
  <si>
    <t>West Liberty Elementary School</t>
  </si>
  <si>
    <t>Westwood Elementary School</t>
  </si>
  <si>
    <t>Whittier Elementary School</t>
  </si>
  <si>
    <t>Woolslair Elementary School</t>
  </si>
  <si>
    <t>Acmetonia Primary School</t>
  </si>
  <si>
    <t>Colfax Upper Elementary School</t>
  </si>
  <si>
    <t>Springdale Junior Senior High School</t>
  </si>
  <si>
    <t>Avonworth Elementary School</t>
  </si>
  <si>
    <t>Avonworth High School</t>
  </si>
  <si>
    <t>Avonworth Middle School</t>
  </si>
  <si>
    <t>Eden Hall Upper Elementary School</t>
  </si>
  <si>
    <t>Hance Elementary School</t>
  </si>
  <si>
    <t>Pine-Richland High School</t>
  </si>
  <si>
    <t>Pine-Richland Middle School</t>
  </si>
  <si>
    <t>Richland Elementary School</t>
  </si>
  <si>
    <t>Wexford Elementary School</t>
  </si>
  <si>
    <t>Baldwin Senior High School</t>
  </si>
  <si>
    <t>Harrison Middle School</t>
  </si>
  <si>
    <t>McAnnulty Elementary School</t>
  </si>
  <si>
    <t>Paynter Elementary School</t>
  </si>
  <si>
    <t>Whitehall Elementary School</t>
  </si>
  <si>
    <t>Abraham Lincoln Elementary School</t>
  </si>
  <si>
    <t>Benjamin Franklin Elementary School</t>
  </si>
  <si>
    <t>Bethel Memorial Elementary School</t>
  </si>
  <si>
    <t>Bethel Park High School</t>
  </si>
  <si>
    <t>George Washington Elementary School</t>
  </si>
  <si>
    <t>Independence Middle School</t>
  </si>
  <si>
    <t>Neil Armstrong 5-6 Middle School</t>
  </si>
  <si>
    <t>William Penn Elementary School</t>
  </si>
  <si>
    <t>Brentwood Middle School</t>
  </si>
  <si>
    <t>Brentwood Senior High School</t>
  </si>
  <si>
    <t>Elroy Avenue Elementary School</t>
  </si>
  <si>
    <t>Moore School</t>
  </si>
  <si>
    <t>Carlynton Junior Senior High School</t>
  </si>
  <si>
    <t>Carnegie Elementary School</t>
  </si>
  <si>
    <t>Crafton Elementary School</t>
  </si>
  <si>
    <t>Chartiers Valley High School</t>
  </si>
  <si>
    <t>Chartiers Valley Intermediate School</t>
  </si>
  <si>
    <t>Chartiers Valley Middle School</t>
  </si>
  <si>
    <t>Chartiers Valley Primary School</t>
  </si>
  <si>
    <t>Clairton Elementary School</t>
  </si>
  <si>
    <t>Clairton Middle High School</t>
  </si>
  <si>
    <t>Cornell Elementary School</t>
  </si>
  <si>
    <t>Cornell High School</t>
  </si>
  <si>
    <t>Curtisville Primary Center</t>
  </si>
  <si>
    <t>Deer Lakes High School</t>
  </si>
  <si>
    <t>Deer Lakes Middle School</t>
  </si>
  <si>
    <t>East Union Intermediate School</t>
  </si>
  <si>
    <t>Duquesne Consolidated School</t>
  </si>
  <si>
    <t>East Allegheny High School</t>
  </si>
  <si>
    <t>Green Valley Primary School</t>
  </si>
  <si>
    <t>Logan Middle School</t>
  </si>
  <si>
    <t>Elizabeth Forward Middle School</t>
  </si>
  <si>
    <t>Elizabeth Forward Senior High School</t>
  </si>
  <si>
    <t>Greenock Elementary School</t>
  </si>
  <si>
    <t>Mt Vernon Elementary School</t>
  </si>
  <si>
    <t>Dorseyville Middle School</t>
  </si>
  <si>
    <t>Fairview Elementary School</t>
  </si>
  <si>
    <t>Fox Chapel Area High School</t>
  </si>
  <si>
    <t>Hartwood Elementary School</t>
  </si>
  <si>
    <t>Kerr Elementary School</t>
  </si>
  <si>
    <t>OHara Elementary School</t>
  </si>
  <si>
    <t>Dr Cleveland Steward Jr Elementary School</t>
  </si>
  <si>
    <t>Evergreen Elementary School</t>
  </si>
  <si>
    <t>Gateway Middle School</t>
  </si>
  <si>
    <t>Gateway Senior High School</t>
  </si>
  <si>
    <t>Moss Side Middle School</t>
  </si>
  <si>
    <t>Ramsey Elementary School</t>
  </si>
  <si>
    <t>University Park Elementary School</t>
  </si>
  <si>
    <t>Hampton High School</t>
  </si>
  <si>
    <t>Hampton Middle School</t>
  </si>
  <si>
    <t>Poff Elementary School</t>
  </si>
  <si>
    <t>Wyland Elementary School</t>
  </si>
  <si>
    <t>Fairmount Elementary School</t>
  </si>
  <si>
    <t>Fawn Elementary School</t>
  </si>
  <si>
    <t>Highlands Middle School</t>
  </si>
  <si>
    <t>Highlands Senior High School</t>
  </si>
  <si>
    <t>Dormont Elementary School</t>
  </si>
  <si>
    <t>Fred L Aiken Elementary School</t>
  </si>
  <si>
    <t>Keystone Oaks High School</t>
  </si>
  <si>
    <t>Keystone Oaks Middle School</t>
  </si>
  <si>
    <t>Myrtle Ave School</t>
  </si>
  <si>
    <t>Centennial Elementary School</t>
  </si>
  <si>
    <t>Founders Hall School</t>
  </si>
  <si>
    <t>George Washington School</t>
  </si>
  <si>
    <t>McClure Intermediate School</t>
  </si>
  <si>
    <t>McKeesport Area Senior High School</t>
  </si>
  <si>
    <t>White Oak Elementary School</t>
  </si>
  <si>
    <t>Forest Grove Elementary School</t>
  </si>
  <si>
    <t>J W Burkett Elementary School</t>
  </si>
  <si>
    <t>Montour High School</t>
  </si>
  <si>
    <t>Allard Elementary School</t>
  </si>
  <si>
    <t>Bon Meade Elementary School</t>
  </si>
  <si>
    <t>Hyde Elementary School</t>
  </si>
  <si>
    <t>J H Brooks School</t>
  </si>
  <si>
    <t>McCormick Elementary School</t>
  </si>
  <si>
    <t>Moon Senior High School</t>
  </si>
  <si>
    <t>Foster Elementary School</t>
  </si>
  <si>
    <t>Hoover Elementary School</t>
  </si>
  <si>
    <t>Howe Elementary School</t>
  </si>
  <si>
    <t>Jefferson Elementary School</t>
  </si>
  <si>
    <t>Jefferson Middle School</t>
  </si>
  <si>
    <t>Lincoln Elementary School</t>
  </si>
  <si>
    <t>Markham Elementary School</t>
  </si>
  <si>
    <t>Mellon Middle School</t>
  </si>
  <si>
    <t>Mt Lebanon Senior High School</t>
  </si>
  <si>
    <t>Washington Elementary School</t>
  </si>
  <si>
    <t>Bradford Woods Elementary School</t>
  </si>
  <si>
    <t>Carson Middle School</t>
  </si>
  <si>
    <t>Franklin Elementary School</t>
  </si>
  <si>
    <t>Hosack Elementary School</t>
  </si>
  <si>
    <t>Ingomar Elementary School</t>
  </si>
  <si>
    <t>Ingomar Middle School</t>
  </si>
  <si>
    <t>Marshall Middle School</t>
  </si>
  <si>
    <t>McKnight Elementary School</t>
  </si>
  <si>
    <t>North Allegheny Intermediate High School</t>
  </si>
  <si>
    <t>North Allegheny Senior High School</t>
  </si>
  <si>
    <t>Peebles Elementary School</t>
  </si>
  <si>
    <t>Avalon Elementary School</t>
  </si>
  <si>
    <t>Bellevue Elementary School</t>
  </si>
  <si>
    <t>Northgate Middle High School</t>
  </si>
  <si>
    <t>McIntyre Elementary School</t>
  </si>
  <si>
    <t>North Hills Junior High School</t>
  </si>
  <si>
    <t>North Hills Senior High School</t>
  </si>
  <si>
    <t>Ross Elementary School</t>
  </si>
  <si>
    <t>West View Elementary School</t>
  </si>
  <si>
    <t>Forbes Elementary School</t>
  </si>
  <si>
    <t>Linton Middle School</t>
  </si>
  <si>
    <t>Penn Hebron Elementary Academy</t>
  </si>
  <si>
    <t>Penn Hills Senior High School</t>
  </si>
  <si>
    <t>Center Elementary School</t>
  </si>
  <si>
    <t>Holiday Park Elementary School</t>
  </si>
  <si>
    <t>Oblock Junior High School</t>
  </si>
  <si>
    <t>Pivik Elementary School</t>
  </si>
  <si>
    <t>Plum Senior High School</t>
  </si>
  <si>
    <t>Regency Park Elementary School</t>
  </si>
  <si>
    <t>Stevenson Elementary School</t>
  </si>
  <si>
    <t>Edgeworth Elementary School</t>
  </si>
  <si>
    <t>Osborne Elementary School</t>
  </si>
  <si>
    <t>Quaker Valley High School</t>
  </si>
  <si>
    <t>Quaker Valley Middle School</t>
  </si>
  <si>
    <t>Riverview High School</t>
  </si>
  <si>
    <t>Tenth Street Elementary School</t>
  </si>
  <si>
    <t>Verner Elementary School</t>
  </si>
  <si>
    <t>Burchfield Primary School</t>
  </si>
  <si>
    <t>Jeffery Primary School</t>
  </si>
  <si>
    <t>Marzolf Primary School</t>
  </si>
  <si>
    <t>Reserve Primary School</t>
  </si>
  <si>
    <t>Rogers Primary School</t>
  </si>
  <si>
    <t>Shaler Area Elementary School</t>
  </si>
  <si>
    <t>Shaler Area High School</t>
  </si>
  <si>
    <t>Shaler Area Middle School</t>
  </si>
  <si>
    <t>South Allegheny Early Childhood Center</t>
  </si>
  <si>
    <t>South Allegheny Elementary School</t>
  </si>
  <si>
    <t>South Allegheny Middle High School</t>
  </si>
  <si>
    <t>South Fayette Middle School</t>
  </si>
  <si>
    <t>South Fayette Township Elementary School</t>
  </si>
  <si>
    <t>South Fayette Township High School</t>
  </si>
  <si>
    <t>South Park Elementary Center</t>
  </si>
  <si>
    <t>South Park Middle School</t>
  </si>
  <si>
    <t>South Park Senior High School</t>
  </si>
  <si>
    <t>Barrett Elementary School</t>
  </si>
  <si>
    <t>Franklin Primary Center</t>
  </si>
  <si>
    <t>Park Elementary School</t>
  </si>
  <si>
    <t>Steel Valley Middle School</t>
  </si>
  <si>
    <t>Steel Valley Senior High School</t>
  </si>
  <si>
    <t>Sto-Rox Elementary School</t>
  </si>
  <si>
    <t>Sto-Rox High School</t>
  </si>
  <si>
    <t>Sto-Rox Middle School</t>
  </si>
  <si>
    <t>Baker Elementary School</t>
  </si>
  <si>
    <t>Boyce Middle School</t>
  </si>
  <si>
    <t>Eisenhower Elementary School</t>
  </si>
  <si>
    <t>Fort Couch Middle School</t>
  </si>
  <si>
    <t>Streams Elementary School</t>
  </si>
  <si>
    <t>Upper Saint Clair High School</t>
  </si>
  <si>
    <t>Donaldson Elementary School</t>
  </si>
  <si>
    <t>McKee Elementary School</t>
  </si>
  <si>
    <t>West Allegheny Middle School</t>
  </si>
  <si>
    <t>West Allegheny Senior High School</t>
  </si>
  <si>
    <t>Wilson Elementary School</t>
  </si>
  <si>
    <t>Gill Hall Elementary School</t>
  </si>
  <si>
    <t>McClellan Elementary School</t>
  </si>
  <si>
    <t>Pleasant Hills Middle School</t>
  </si>
  <si>
    <t>Thomas Jefferson High School</t>
  </si>
  <si>
    <t>Clara Barton Elementary School</t>
  </si>
  <si>
    <t>Homeville Elementary School</t>
  </si>
  <si>
    <t>New Emerson Elementary School</t>
  </si>
  <si>
    <t>West Mifflin Area High School</t>
  </si>
  <si>
    <t>West Mifflin Area Middle School</t>
  </si>
  <si>
    <t>Kelly Elementary School</t>
  </si>
  <si>
    <t>Turner Elementary School</t>
  </si>
  <si>
    <t>Wilkinsburg Middle School</t>
  </si>
  <si>
    <t>Wilkinsburg Senior High School</t>
  </si>
  <si>
    <t>Dickson Elementary School</t>
  </si>
  <si>
    <t>Edgewood Elementary School</t>
  </si>
  <si>
    <t>Fairless Intermediate School</t>
  </si>
  <si>
    <t>Shaffer Elementary School</t>
  </si>
  <si>
    <t>Wilkins Elementary School</t>
  </si>
  <si>
    <t>Woodland Hills Academy</t>
  </si>
  <si>
    <t>Woodland Hills Junior High School</t>
  </si>
  <si>
    <t>Woodland Hills Senior High School</t>
  </si>
  <si>
    <t>Broad St School</t>
  </si>
  <si>
    <t>Butler Area Intermediate High School</t>
  </si>
  <si>
    <t>Butler Area Junior High School</t>
  </si>
  <si>
    <t>Butler Area Senior High School</t>
  </si>
  <si>
    <t>Center Avenue School</t>
  </si>
  <si>
    <t>Center Township School</t>
  </si>
  <si>
    <t>Clearfield Elementary School</t>
  </si>
  <si>
    <t>Connoquenessing Elementary School</t>
  </si>
  <si>
    <t>Emily Brittain Elementary School</t>
  </si>
  <si>
    <t>Mcquistion Elementary School</t>
  </si>
  <si>
    <t>Meridian School</t>
  </si>
  <si>
    <t>Northwest School</t>
  </si>
  <si>
    <t>Oakland Township School</t>
  </si>
  <si>
    <t>Summit Elementary School</t>
  </si>
  <si>
    <t>Chicora Elementary School</t>
  </si>
  <si>
    <t>Karns City High School</t>
  </si>
  <si>
    <t>Sugarcreek Elementary School</t>
  </si>
  <si>
    <t>Mars Area Centennial School</t>
  </si>
  <si>
    <t>Mars Area Elementary School</t>
  </si>
  <si>
    <t>Mars Area Middle School</t>
  </si>
  <si>
    <t>Mars Area Primary Center</t>
  </si>
  <si>
    <t>Mars Area Senior High School</t>
  </si>
  <si>
    <t>Dassa McKinney Elementary School</t>
  </si>
  <si>
    <t>Moniteau Junior Senior High School</t>
  </si>
  <si>
    <t>Har-Mer Elementary School</t>
  </si>
  <si>
    <t>Moraine Elementary School</t>
  </si>
  <si>
    <t>Slippery Rock Area Elementary School</t>
  </si>
  <si>
    <t>Slippery Rock Area High School</t>
  </si>
  <si>
    <t>Slippery Rock Area Middle School</t>
  </si>
  <si>
    <t>Knoch High School</t>
  </si>
  <si>
    <t>Knoch Middle School</t>
  </si>
  <si>
    <t>South Butler Intermediate Elementary School</t>
  </si>
  <si>
    <t>South Butler Primary School</t>
  </si>
  <si>
    <t>Connoquenessing Valley Elementary School</t>
  </si>
  <si>
    <t>Evans City Elementary School</t>
  </si>
  <si>
    <t>Evans City Middle School</t>
  </si>
  <si>
    <t>Haine Elementary School</t>
  </si>
  <si>
    <t>Haine Middle School</t>
  </si>
  <si>
    <t>Rowan Elementary School</t>
  </si>
  <si>
    <t>Seneca Valley Intermediate High School</t>
  </si>
  <si>
    <t>Seneca Valley Middle School</t>
  </si>
  <si>
    <t>Seneca Valley Senior High School</t>
  </si>
  <si>
    <t>Lincoln Junior Senior High School</t>
  </si>
  <si>
    <t>Laurel Elementary School</t>
  </si>
  <si>
    <t>Laurel Junior Senior High School</t>
  </si>
  <si>
    <t>Mohawk Elementary School</t>
  </si>
  <si>
    <t>Mohawk Junior Senior High School</t>
  </si>
  <si>
    <t>Neshannock Junior Senior High School</t>
  </si>
  <si>
    <t>Neshannock Memorial Elementary School</t>
  </si>
  <si>
    <t>Croton Pre-KindergardenCenter</t>
  </si>
  <si>
    <t>Harry W Lockley KindergardenCenter</t>
  </si>
  <si>
    <t>John F Kennedy School</t>
  </si>
  <si>
    <t>New Castle Junior Senior High School</t>
  </si>
  <si>
    <t>Thaddeus Stevens School</t>
  </si>
  <si>
    <t>Washington Intermediate School</t>
  </si>
  <si>
    <t>West Side School</t>
  </si>
  <si>
    <t>Shenango Elementary School</t>
  </si>
  <si>
    <t>Shenango High School</t>
  </si>
  <si>
    <t>Union Area High School</t>
  </si>
  <si>
    <t>Union Area Middle School</t>
  </si>
  <si>
    <t>Union Memorial Elementary School</t>
  </si>
  <si>
    <t>New Wilmington Elementary School</t>
  </si>
  <si>
    <t>Pulaski Elementary School</t>
  </si>
  <si>
    <t>Wilmington Area High School</t>
  </si>
  <si>
    <t>Wilmington Area Middle School</t>
  </si>
  <si>
    <t>Commodore Perry Junior Senior High School</t>
  </si>
  <si>
    <t>Commodore Perry School</t>
  </si>
  <si>
    <t>Farrell Area Elementary Lower Middle School</t>
  </si>
  <si>
    <t>Farrell Area  High School Senior High School Upper Middle School</t>
  </si>
  <si>
    <t>East Elementary School</t>
  </si>
  <si>
    <t>Greenville Junior Senior High School</t>
  </si>
  <si>
    <t>Hempfield Elementary School</t>
  </si>
  <si>
    <t>George Jr Republic High School</t>
  </si>
  <si>
    <t>George Jr Republic Middle School</t>
  </si>
  <si>
    <t>Grove City Area High School</t>
  </si>
  <si>
    <t>Highland Elementary School</t>
  </si>
  <si>
    <t>Hillview Elementary School</t>
  </si>
  <si>
    <t>Artman Elementary School</t>
  </si>
  <si>
    <t>Delahunty Middle School</t>
  </si>
  <si>
    <t>Hermitage Middle School</t>
  </si>
  <si>
    <t>Hickory High School</t>
  </si>
  <si>
    <t>Karen A. Ionta Elementary School</t>
  </si>
  <si>
    <t>Jamestown Area Elementary School</t>
  </si>
  <si>
    <t>Jamestown Area Junior Senior High School</t>
  </si>
  <si>
    <t>Lakeview High School</t>
  </si>
  <si>
    <t>Lakeview Middle School</t>
  </si>
  <si>
    <t>Oakview Elementary School</t>
  </si>
  <si>
    <t>Mercer Area Elementary School</t>
  </si>
  <si>
    <t>Mercer Area Middle School</t>
  </si>
  <si>
    <t>Mercer Area Senior High School</t>
  </si>
  <si>
    <t>Reynolds Elementary School</t>
  </si>
  <si>
    <t>Reynolds Junior Senior High School</t>
  </si>
  <si>
    <t>Case Avenue Elementary School</t>
  </si>
  <si>
    <t>Musser Elementary School</t>
  </si>
  <si>
    <t>Sharon High School</t>
  </si>
  <si>
    <t>Sharon Middle School</t>
  </si>
  <si>
    <t>West Hill Elementary School</t>
  </si>
  <si>
    <t>Sharpsville Area Elementary School</t>
  </si>
  <si>
    <t>Sharpsville Area Middle School</t>
  </si>
  <si>
    <t>Sharpsville Area Senior High School</t>
  </si>
  <si>
    <t>Luther W Low Elementary School</t>
  </si>
  <si>
    <t>West Middlesex Junior Senior High School</t>
  </si>
  <si>
    <t>Conneaut Lake-Sadsbury Elementary School</t>
  </si>
  <si>
    <t>Conneaut Valley Elementary School</t>
  </si>
  <si>
    <t>Cochranton Elementary School</t>
  </si>
  <si>
    <t>Cochranton Junior Senior High School</t>
  </si>
  <si>
    <t>East End Elementary School</t>
  </si>
  <si>
    <t>First District Elementary School</t>
  </si>
  <si>
    <t>Meadville Area Senior High School</t>
  </si>
  <si>
    <t>Meadville Middle School</t>
  </si>
  <si>
    <t>Neason Hill Elementary School</t>
  </si>
  <si>
    <t>West End Elementary School</t>
  </si>
  <si>
    <t>Cambridge Springs Elementary School</t>
  </si>
  <si>
    <t>Cambridge Springs Junior Senior High School</t>
  </si>
  <si>
    <t>Maplewood Elementary School</t>
  </si>
  <si>
    <t>Maplewood Junior Senior High School</t>
  </si>
  <si>
    <t>Saegertown Elementary School</t>
  </si>
  <si>
    <t>Saegertown Junior Senior High School</t>
  </si>
  <si>
    <t>Columbus Elementary School</t>
  </si>
  <si>
    <t>Conelway Elementary School</t>
  </si>
  <si>
    <t>Corry Area High School</t>
  </si>
  <si>
    <t>Corry Area Middle School</t>
  </si>
  <si>
    <t>Corry Elementary School</t>
  </si>
  <si>
    <t>Sparta Elementary School</t>
  </si>
  <si>
    <t>Central High School</t>
  </si>
  <si>
    <t>Cleveland Elementary School</t>
  </si>
  <si>
    <t>Connell Elementary School</t>
  </si>
  <si>
    <t>Diehl Elementary School</t>
  </si>
  <si>
    <t>East Senior High School</t>
  </si>
  <si>
    <t>Edison Elementary School</t>
  </si>
  <si>
    <t>Emerson-Gridley Elementary School</t>
  </si>
  <si>
    <t>Harding Elementary School</t>
  </si>
  <si>
    <t>McKinley Elementary School</t>
  </si>
  <si>
    <t>Northwest PA Collegiate Academy</t>
  </si>
  <si>
    <t>Pfeiffer-Burleigh Elementary School</t>
  </si>
  <si>
    <t>Roosevelt Middle School</t>
  </si>
  <si>
    <t>Strong Vincent High School</t>
  </si>
  <si>
    <t>Wayne Middle School</t>
  </si>
  <si>
    <t>Wilson Middle School</t>
  </si>
  <si>
    <t>Fairview High School</t>
  </si>
  <si>
    <t>Fairview Middle School</t>
  </si>
  <si>
    <t>Fort LeBoeuf Middle School</t>
  </si>
  <si>
    <t>Fort LeBoeuf Senior High School</t>
  </si>
  <si>
    <t>Mill Village Elementary School</t>
  </si>
  <si>
    <t>Robison Elementary School</t>
  </si>
  <si>
    <t>Waterford Elementary School</t>
  </si>
  <si>
    <t>Edinboro Elementary School</t>
  </si>
  <si>
    <t>General McLane High School</t>
  </si>
  <si>
    <t>James W Parker Middle School</t>
  </si>
  <si>
    <t>McKean Elementary School</t>
  </si>
  <si>
    <t>Elk Valley Elementary School</t>
  </si>
  <si>
    <t>Girard High School</t>
  </si>
  <si>
    <t>Rice Avenue Middle School</t>
  </si>
  <si>
    <t>Harbor Creek Junior High School</t>
  </si>
  <si>
    <t>Harbor Creek Senior High School</t>
  </si>
  <si>
    <t>Klein Elementary School</t>
  </si>
  <si>
    <t>Rolling Ridge Elementary School</t>
  </si>
  <si>
    <t>Iroquois Elementary School</t>
  </si>
  <si>
    <t>Iroquois Junior Senior High School</t>
  </si>
  <si>
    <t>Asbury Elementary School</t>
  </si>
  <si>
    <t>Belle Valley Elementary School</t>
  </si>
  <si>
    <t>Chestnut Hill Elementary School</t>
  </si>
  <si>
    <t>James S Wilson Middle School</t>
  </si>
  <si>
    <t>McDowell High School</t>
  </si>
  <si>
    <t>Ridgefield Elementary School</t>
  </si>
  <si>
    <t>Tracy Elementary School</t>
  </si>
  <si>
    <t>Vernondale Elementary School</t>
  </si>
  <si>
    <t>Walnut Creek Middle School</t>
  </si>
  <si>
    <t>Westlake Middle School</t>
  </si>
  <si>
    <t>Earle C Davis Primary</t>
  </si>
  <si>
    <t>North East High School</t>
  </si>
  <si>
    <t>North East Intermediate Elementary</t>
  </si>
  <si>
    <t>North East Middle School</t>
  </si>
  <si>
    <t>Northwestern Elementary School</t>
  </si>
  <si>
    <t>Northwestern Middle School</t>
  </si>
  <si>
    <t>Northwestern Senior High School</t>
  </si>
  <si>
    <t>Union City Elementary School</t>
  </si>
  <si>
    <t>Union City High School</t>
  </si>
  <si>
    <t>Union City Middle School</t>
  </si>
  <si>
    <t>Seneca High School</t>
  </si>
  <si>
    <t>Wattsburg Area Elementary Center</t>
  </si>
  <si>
    <t>Wattsburg Area Middle School</t>
  </si>
  <si>
    <t>Allegheny Valley Elementary School</t>
  </si>
  <si>
    <t>Beaty-Warren Middle School</t>
  </si>
  <si>
    <t>Eisenhower Middle High School</t>
  </si>
  <si>
    <t>Russell Elementary School</t>
  </si>
  <si>
    <t>Sheffield Elementary School</t>
  </si>
  <si>
    <t>Sheffield Middle High School</t>
  </si>
  <si>
    <t>South Street Early Learning Center</t>
  </si>
  <si>
    <t>Sugar Grove Elementary School</t>
  </si>
  <si>
    <t>Warren Area Elementary Center</t>
  </si>
  <si>
    <t>Warren Area High School</t>
  </si>
  <si>
    <t xml:space="preserve">Youngsville Elementary Middle School </t>
  </si>
  <si>
    <t>Youngsville High School</t>
  </si>
  <si>
    <t>Allegheny-Clarion Valley Elem</t>
  </si>
  <si>
    <t>Allegheny-Clarion Valley High School</t>
  </si>
  <si>
    <t>Clarion Area Elementary School</t>
  </si>
  <si>
    <t>Clarion Area Junior Senior High School</t>
  </si>
  <si>
    <t>Clarion-Limestone Area Junior Senior High School</t>
  </si>
  <si>
    <t>Clarion-Limestone Elementary School</t>
  </si>
  <si>
    <t>Keystone Elementary School</t>
  </si>
  <si>
    <t>Keystone Junior Senior High School</t>
  </si>
  <si>
    <t>North Clarion Co Elementary School</t>
  </si>
  <si>
    <t>North Clarion Co Junior Senior High School</t>
  </si>
  <si>
    <t>Redbank Valley High School</t>
  </si>
  <si>
    <t>Rimersburg Elementary School</t>
  </si>
  <si>
    <t>Sligo Elementary School</t>
  </si>
  <si>
    <t>Union High School</t>
  </si>
  <si>
    <t>C G Johnson Elementary School</t>
  </si>
  <si>
    <t>Dubois Area Middle School</t>
  </si>
  <si>
    <t>Dubois Area Senior High School</t>
  </si>
  <si>
    <t>Highland Street Elementary School</t>
  </si>
  <si>
    <t>Juniata Elementary School</t>
  </si>
  <si>
    <t>Luthersburg Elementary School</t>
  </si>
  <si>
    <t>Oklahoma Elementary School</t>
  </si>
  <si>
    <t>Penfield Elementary School</t>
  </si>
  <si>
    <t>Sykesville Elementary School</t>
  </si>
  <si>
    <t>Wasson Avenue Elementary School</t>
  </si>
  <si>
    <t>East Forest Elementary School</t>
  </si>
  <si>
    <t>East Forest Junior Senior High School</t>
  </si>
  <si>
    <t>West Forest Elementary School</t>
  </si>
  <si>
    <t>West Forest Junior Senior High School</t>
  </si>
  <si>
    <t>Brockway Area Elementary School</t>
  </si>
  <si>
    <t>Brockway Area Junior Senior High School</t>
  </si>
  <si>
    <t>Brookville Junior Senior High School</t>
  </si>
  <si>
    <t>Hickory Grove Elementary School</t>
  </si>
  <si>
    <t>Northside Elementary School</t>
  </si>
  <si>
    <t>Pinecreek Elementary School</t>
  </si>
  <si>
    <t>Bell Township Elementary School</t>
  </si>
  <si>
    <t>Jenks Hill Elementary School</t>
  </si>
  <si>
    <t>Longview Elementary School</t>
  </si>
  <si>
    <t>Mapleview Elementary School</t>
  </si>
  <si>
    <t>Parkview Elementary School</t>
  </si>
  <si>
    <t>Punxsutawney Area High School</t>
  </si>
  <si>
    <t>Punxsutawney Area Middle School</t>
  </si>
  <si>
    <t>Cranberry Area Junior Senior High School</t>
  </si>
  <si>
    <t>Cranberry Elementary School</t>
  </si>
  <si>
    <t>Pinegrove Elementary School</t>
  </si>
  <si>
    <t>Franklin Area High School</t>
  </si>
  <si>
    <t>Franklin Area Middle School</t>
  </si>
  <si>
    <t>Sandycreek Elementary School</t>
  </si>
  <si>
    <t>Utica Elementary School</t>
  </si>
  <si>
    <t>Victory Elementary School</t>
  </si>
  <si>
    <t>Hasson Heights School</t>
  </si>
  <si>
    <t>Oakland School</t>
  </si>
  <si>
    <t>Oil City Area Middle School</t>
  </si>
  <si>
    <t>Oil City Senior High School</t>
  </si>
  <si>
    <t>Smedley Street School</t>
  </si>
  <si>
    <t>Early Childhood Learning Center</t>
  </si>
  <si>
    <t>Hydetown Elementary School</t>
  </si>
  <si>
    <t>Main Street Elementary School</t>
  </si>
  <si>
    <t>Pleasantville Elementary School</t>
  </si>
  <si>
    <t>Titusville Middle School</t>
  </si>
  <si>
    <t>Titusville Senior High School</t>
  </si>
  <si>
    <t>Rocky Grove Junior Senior High School</t>
  </si>
  <si>
    <t>Valley Grove Elementary School</t>
  </si>
  <si>
    <t>Belle Vernon Area High School</t>
  </si>
  <si>
    <t>Bellmar Middle School</t>
  </si>
  <si>
    <t>Marion Elementary School</t>
  </si>
  <si>
    <t>Rostraver Elementary School</t>
  </si>
  <si>
    <t>Rostraver Middle School</t>
  </si>
  <si>
    <t>Bon Air Elementary School</t>
  </si>
  <si>
    <t>Burrell High School</t>
  </si>
  <si>
    <t>Charles A Huston Middle School</t>
  </si>
  <si>
    <t>Stewart Elementary School</t>
  </si>
  <si>
    <t>Derry Area Middle School</t>
  </si>
  <si>
    <t>Derry Area Senior High School</t>
  </si>
  <si>
    <t>Franklin Regional Middle School</t>
  </si>
  <si>
    <t>Franklin Regional Senior High School</t>
  </si>
  <si>
    <t>Heritage Elementary School</t>
  </si>
  <si>
    <t>Newlonsburg Elementary School</t>
  </si>
  <si>
    <t>Sloan Elementary School</t>
  </si>
  <si>
    <t>Baggaley Elementary School</t>
  </si>
  <si>
    <t>Greater Latrobe Junior High School</t>
  </si>
  <si>
    <t>Greater Latrobe Senior High School</t>
  </si>
  <si>
    <t>Latrobe Elementary School</t>
  </si>
  <si>
    <t>Mountain View Elementary School</t>
  </si>
  <si>
    <t>Amos K Hutchinson Elementary School</t>
  </si>
  <si>
    <t>Greensburg-Salem High School</t>
  </si>
  <si>
    <t>Greensburg-Salem Middle School</t>
  </si>
  <si>
    <t>Metzgar Elementary School</t>
  </si>
  <si>
    <t>Nicely Elementary School</t>
  </si>
  <si>
    <t>Bovard Elementary School</t>
  </si>
  <si>
    <t>Crossroads School</t>
  </si>
  <si>
    <t>Fort Allen Elementary School</t>
  </si>
  <si>
    <t>Harrold Middle School</t>
  </si>
  <si>
    <t>Hempfield Area Senior High School</t>
  </si>
  <si>
    <t>Maxwell Elementary School</t>
  </si>
  <si>
    <t>Stanwood Elementary School</t>
  </si>
  <si>
    <t>Wendover Middle School</t>
  </si>
  <si>
    <t>West Hempfield Elementary School</t>
  </si>
  <si>
    <t>West Hempfield Middle School</t>
  </si>
  <si>
    <t>West Point Elementary School</t>
  </si>
  <si>
    <t>Jeannette McKee Elementary School</t>
  </si>
  <si>
    <t>Jeannette McKee Middle School</t>
  </si>
  <si>
    <t>Jeannette Senior High School</t>
  </si>
  <si>
    <t>Allegheny-Hyde Park Elementary School</t>
  </si>
  <si>
    <t>Bell Avon Elementary School</t>
  </si>
  <si>
    <t>Kiski Area High School</t>
  </si>
  <si>
    <t>Kiski Area Intermediate High School</t>
  </si>
  <si>
    <t>Laurel Point Elementary School</t>
  </si>
  <si>
    <t>Mamont Elementary School</t>
  </si>
  <si>
    <t>North Washington Elementary School</t>
  </si>
  <si>
    <t>Vandergrift Elementary School</t>
  </si>
  <si>
    <t>Laurel Valley Elementary School</t>
  </si>
  <si>
    <t>Ligonier Valley High School</t>
  </si>
  <si>
    <t>Ligonier Valley Middle School</t>
  </si>
  <si>
    <t>Mellon Elementary School</t>
  </si>
  <si>
    <t>Monessen Elementary Center</t>
  </si>
  <si>
    <t>Monessen Middle School</t>
  </si>
  <si>
    <t>Monessen Senior High School</t>
  </si>
  <si>
    <t>Donegal Elementary School</t>
  </si>
  <si>
    <t>Mount Pleasant Area High School</t>
  </si>
  <si>
    <t>Mount Pleasant Area Junior High School</t>
  </si>
  <si>
    <t>Norvelt Elementary School</t>
  </si>
  <si>
    <t>Ramsay Elementary School</t>
  </si>
  <si>
    <t>Rumbaugh Elementary School</t>
  </si>
  <si>
    <t>Berkey School</t>
  </si>
  <si>
    <t>Fort Crawford School</t>
  </si>
  <si>
    <t>Greenwald Memorial School</t>
  </si>
  <si>
    <t>Martin School</t>
  </si>
  <si>
    <t>Valley Middle School</t>
  </si>
  <si>
    <t>Valley Senior High School</t>
  </si>
  <si>
    <t>Hahntown Elementary School</t>
  </si>
  <si>
    <t>Hillcrest Intermediate School</t>
  </si>
  <si>
    <t>Norwin Middle School</t>
  </si>
  <si>
    <t>Norwin Senior High School</t>
  </si>
  <si>
    <t>Sheridan Terrace Elementary School</t>
  </si>
  <si>
    <t>Stewartsville Elementary School</t>
  </si>
  <si>
    <t>Sunset Valley Elementary School</t>
  </si>
  <si>
    <t>Harrison Park Elementary School</t>
  </si>
  <si>
    <t>Level Green Elementary School</t>
  </si>
  <si>
    <t>McCullough Elementary School</t>
  </si>
  <si>
    <t>Penn Middle School</t>
  </si>
  <si>
    <t>Penn Trafford High School</t>
  </si>
  <si>
    <t>Sunrise Elementary School</t>
  </si>
  <si>
    <t>Trafford Elementary School</t>
  </si>
  <si>
    <t>Trafford Middle School</t>
  </si>
  <si>
    <t>Southmoreland Elementary School</t>
  </si>
  <si>
    <t>Southmoreland Middle School</t>
  </si>
  <si>
    <t>Southmoreland Primary Center</t>
  </si>
  <si>
    <t>Southmoreland Senior High School</t>
  </si>
  <si>
    <t>H W Good Elementary School</t>
  </si>
  <si>
    <t>Mendon Elementary School</t>
  </si>
  <si>
    <t>West Newton Elementary School</t>
  </si>
  <si>
    <t>Yough Intermediate Middle School</t>
  </si>
  <si>
    <t>Yough Senior High School</t>
  </si>
  <si>
    <t>Bedford Elementary School</t>
  </si>
  <si>
    <t>Bedford Middle School</t>
  </si>
  <si>
    <t>Bedford Senior High School</t>
  </si>
  <si>
    <t>Chestnut Ridge Central Elementary School</t>
  </si>
  <si>
    <t>Chestnut Ridge Middle School</t>
  </si>
  <si>
    <t>Chestnut Ridge Senior High School</t>
  </si>
  <si>
    <t>New Paris Center Elementary School</t>
  </si>
  <si>
    <t>Breezewood Elementary School</t>
  </si>
  <si>
    <t>Everett Area Elementary School</t>
  </si>
  <si>
    <t>Everett Area High School</t>
  </si>
  <si>
    <t>Everett Area Middle School</t>
  </si>
  <si>
    <t>Mann-Monroe Elementary School</t>
  </si>
  <si>
    <t>Northern Bedford Co Elementary School</t>
  </si>
  <si>
    <t>Northern Bedford Co  Middle Senior High School</t>
  </si>
  <si>
    <t>Defiance Gr School</t>
  </si>
  <si>
    <t>Robertsdale Gr School</t>
  </si>
  <si>
    <t>Saxton-Liberty Gr School</t>
  </si>
  <si>
    <t>Tussey Mountain Junior Senior High School</t>
  </si>
  <si>
    <t>Altoona Area High School</t>
  </si>
  <si>
    <t>Altoona Area Jr High School</t>
  </si>
  <si>
    <t>Irving Elementary School</t>
  </si>
  <si>
    <t>Juniata Gap Elementary School</t>
  </si>
  <si>
    <t>Kimmel Alternative School</t>
  </si>
  <si>
    <t>Logan Elementary School</t>
  </si>
  <si>
    <t>Mowrie A Ebner Elementary School</t>
  </si>
  <si>
    <t>Penn-Lincoln Elementary School</t>
  </si>
  <si>
    <t>Washington-Jefferson Elementary School</t>
  </si>
  <si>
    <t>Wright Elementary School</t>
  </si>
  <si>
    <t>Bellwood Antis Middle School</t>
  </si>
  <si>
    <t>Bellwood-Antis High School</t>
  </si>
  <si>
    <t>Lewis M Myers Elementary School</t>
  </si>
  <si>
    <t>Claysburg-Kimmel Elementary School</t>
  </si>
  <si>
    <t>Claysburg-Kimmel High School</t>
  </si>
  <si>
    <t>Charles W Longer Elementary School</t>
  </si>
  <si>
    <t>Foot of Ten Elementary School</t>
  </si>
  <si>
    <t>Frankstown Elementary School</t>
  </si>
  <si>
    <t>Hollidaysburg Area Junior High School</t>
  </si>
  <si>
    <t>Hollidaysburg Area Senior High School</t>
  </si>
  <si>
    <t>Martinsburg Elementary School</t>
  </si>
  <si>
    <t>Spring Cove Elementary School</t>
  </si>
  <si>
    <t>Spring Cove Middle School</t>
  </si>
  <si>
    <t>Tyrone Area Elementary School</t>
  </si>
  <si>
    <t>Tyrone Area High School</t>
  </si>
  <si>
    <t>Tyrone Area Middle School</t>
  </si>
  <si>
    <t>Williamsburg Community Elementary School</t>
  </si>
  <si>
    <t>Williamsburg Community Junior Senior High School</t>
  </si>
  <si>
    <t>Blacklick Valley Elementary Center</t>
  </si>
  <si>
    <t>Blacklick Valley Junior Senior High School</t>
  </si>
  <si>
    <t>Cambria Heights Elementary School</t>
  </si>
  <si>
    <t>Cambria Heights Middle School</t>
  </si>
  <si>
    <t>Cambria Heights Senior High School</t>
  </si>
  <si>
    <t>Cambria Elementary School</t>
  </si>
  <si>
    <t>Central Cambria High School</t>
  </si>
  <si>
    <t>Central Cambria Middle School</t>
  </si>
  <si>
    <t>Jackson Elementary School</t>
  </si>
  <si>
    <t>Conemaugh Valley Elementary School</t>
  </si>
  <si>
    <t>Conemaugh Valley Junior Senior High School</t>
  </si>
  <si>
    <t>Ferndale Area Junior Senior High School</t>
  </si>
  <si>
    <t>Ferndale Elementary School</t>
  </si>
  <si>
    <t>Forest Hills Elementary School</t>
  </si>
  <si>
    <t>Forest Hills High School</t>
  </si>
  <si>
    <t>Forest Hills Middle School</t>
  </si>
  <si>
    <t>East Side Elementary School</t>
  </si>
  <si>
    <t>Greater Johnstown Middle School</t>
  </si>
  <si>
    <t>Greater Johnstown Senior High School</t>
  </si>
  <si>
    <t>West Side Elementary School</t>
  </si>
  <si>
    <t>Northern Cambria Elementary School</t>
  </si>
  <si>
    <t>Northern Cambria High School</t>
  </si>
  <si>
    <t>Northern Cambria Middle School</t>
  </si>
  <si>
    <t>Penn Cambria High School</t>
  </si>
  <si>
    <t>Penn Cambria Intermediate School</t>
  </si>
  <si>
    <t>Penn Cambria Middle School</t>
  </si>
  <si>
    <t>Penn Cambria Pre-Primary</t>
  </si>
  <si>
    <t>Penn Cambria Primary School</t>
  </si>
  <si>
    <t>Portage Area Elementary School</t>
  </si>
  <si>
    <t>Portage Area Junior Senior High School</t>
  </si>
  <si>
    <t>Richland High School</t>
  </si>
  <si>
    <t>Westmont Hilltop Elementary School</t>
  </si>
  <si>
    <t>Westmont Hilltop High School</t>
  </si>
  <si>
    <t>Westmont Hilltop Middle School</t>
  </si>
  <si>
    <t>Berlin Brothersvalley Elementary School</t>
  </si>
  <si>
    <t>Berlin Brothersvalley Middle School</t>
  </si>
  <si>
    <t>Berlin Brothersvalley Senior High School</t>
  </si>
  <si>
    <t>Conemaugh Township Area Intermediate School</t>
  </si>
  <si>
    <t>Conemaugh Township Area Junior Senior High School</t>
  </si>
  <si>
    <t>Meyersdale Area Elementary School</t>
  </si>
  <si>
    <t>Meyersdale Area High School</t>
  </si>
  <si>
    <t>Meyersdale Area Middle School</t>
  </si>
  <si>
    <t>North Star Central Elementary School</t>
  </si>
  <si>
    <t>North Star East Middle School</t>
  </si>
  <si>
    <t>North Star High School</t>
  </si>
  <si>
    <t>Rockwood Area Elementary School</t>
  </si>
  <si>
    <t>Rockwood Area Junior Senior High School</t>
  </si>
  <si>
    <t>Salisbury-Elk Lick Elementary School</t>
  </si>
  <si>
    <t>Salisbury-Elk Lick Junior Senior High School</t>
  </si>
  <si>
    <t>Cairnbrook Elementary School</t>
  </si>
  <si>
    <t>Shade Junior Senior High School</t>
  </si>
  <si>
    <t>Shanksville-Stonycreek Elementary School</t>
  </si>
  <si>
    <t>Shanksville-Stonycreek High School</t>
  </si>
  <si>
    <t>Shanksville-Stonycreek Middle School</t>
  </si>
  <si>
    <t>Eagle View Elementary School</t>
  </si>
  <si>
    <t>Maple Ridge Elementary School</t>
  </si>
  <si>
    <t>Somerset Area Junior High School</t>
  </si>
  <si>
    <t>Somerset Area Senior High School</t>
  </si>
  <si>
    <t>Turkeyfoot Valley Area Elementary School</t>
  </si>
  <si>
    <t>Turkeyfoot Valley Area Junior Senior High School</t>
  </si>
  <si>
    <t>Windber Area High School</t>
  </si>
  <si>
    <t>Windber Area Middle School</t>
  </si>
  <si>
    <t>Windber Elementary School</t>
  </si>
  <si>
    <t>Cameron County Junior Senior High School</t>
  </si>
  <si>
    <t>Woodland Elementary School</t>
  </si>
  <si>
    <t>Johnsonburg Area Elementary School</t>
  </si>
  <si>
    <t>Johnsonburg Area High School</t>
  </si>
  <si>
    <t>Francis S Grandinetti Elementary School</t>
  </si>
  <si>
    <t>Ridgway Area High School</t>
  </si>
  <si>
    <t>Ridgway Area Middle School</t>
  </si>
  <si>
    <t>Bennetts Valley Elementary School</t>
  </si>
  <si>
    <t>Fox Township Elementary School</t>
  </si>
  <si>
    <t>South St Marys Street Elementary School</t>
  </si>
  <si>
    <t>St Marys Area Middle School</t>
  </si>
  <si>
    <t>St Marys Area Senior High School</t>
  </si>
  <si>
    <t>Bradford Area High School</t>
  </si>
  <si>
    <t>Floyd C Fretz Middle School</t>
  </si>
  <si>
    <t>George Blaisdell Elementary School</t>
  </si>
  <si>
    <t>School Street Elementary School</t>
  </si>
  <si>
    <t>Chestnut Street Elementary School</t>
  </si>
  <si>
    <t>Kane Area High School</t>
  </si>
  <si>
    <t>Kane Area Middle School</t>
  </si>
  <si>
    <t>Otto-Eldred Elementary School</t>
  </si>
  <si>
    <t>Otto-Eldred Junior Senior High School</t>
  </si>
  <si>
    <t>Port Allegany Elementary School</t>
  </si>
  <si>
    <t>Port Allegany Junior Senior High School</t>
  </si>
  <si>
    <t>Smethport Area Elementary School</t>
  </si>
  <si>
    <t>Smethport Area Junior Senior High School</t>
  </si>
  <si>
    <t>Austin Area Elementary School</t>
  </si>
  <si>
    <t>Austin Area Junior Senior High School</t>
  </si>
  <si>
    <t>Coudersport Area Elementary School</t>
  </si>
  <si>
    <t>Coudersport Area Junior Senior High School</t>
  </si>
  <si>
    <t>Galeton Area School</t>
  </si>
  <si>
    <t>Northern Potter Childrens School</t>
  </si>
  <si>
    <t>Northern Potter Junior Senior High School</t>
  </si>
  <si>
    <t>Oswayo Valley Elementary School</t>
  </si>
  <si>
    <t>Oswayo Valley High School</t>
  </si>
  <si>
    <t>Oswayo Valley Middle School</t>
  </si>
  <si>
    <t>Bald Eagle Area Junior Senior High School</t>
  </si>
  <si>
    <t>Howard Elementary School</t>
  </si>
  <si>
    <t>Mountaintop Area Elementary School</t>
  </si>
  <si>
    <t>Port Matilda Elementary School</t>
  </si>
  <si>
    <t>Wingate Elementary School</t>
  </si>
  <si>
    <t>Bellefonte Area High School</t>
  </si>
  <si>
    <t>Bellefonte Area Middle School</t>
  </si>
  <si>
    <t>Bellefonte Elementary School</t>
  </si>
  <si>
    <t>Benner Elementary School</t>
  </si>
  <si>
    <t>Marion-Walker Elementary School</t>
  </si>
  <si>
    <t>Pleasant Gap Elementary School</t>
  </si>
  <si>
    <t>Centre Hall-Potter Elementary School</t>
  </si>
  <si>
    <t>Miles Township Elementary School</t>
  </si>
  <si>
    <t>Penns Valley Area Elementary and Intermediate School</t>
  </si>
  <si>
    <t>Penns Valley Area Junior Senior High School</t>
  </si>
  <si>
    <t>Boalsburg/Panorama Village Elementary</t>
  </si>
  <si>
    <t>Corl Street Elementary School</t>
  </si>
  <si>
    <t>Easterly Parkway Elementary School</t>
  </si>
  <si>
    <t>Ferguson Township Elementary School</t>
  </si>
  <si>
    <t>Gray's Woods Elementary School</t>
  </si>
  <si>
    <t>Houserville/Lemont Elementary School</t>
  </si>
  <si>
    <t>Mount Nittany Middle School</t>
  </si>
  <si>
    <t>Park Forest Elementary School</t>
  </si>
  <si>
    <t>Park Forest Middle School</t>
  </si>
  <si>
    <t>Radio Park Elementary School</t>
  </si>
  <si>
    <t>State College Area High School</t>
  </si>
  <si>
    <t>Bradford Township Elementary School</t>
  </si>
  <si>
    <t>Centre Elementary School</t>
  </si>
  <si>
    <t>Clearfield Area High School</t>
  </si>
  <si>
    <t>Clearfield Area Middle School</t>
  </si>
  <si>
    <t>Curwensville Area Elementary School</t>
  </si>
  <si>
    <t>Curwensville Area Junior Senior High School</t>
  </si>
  <si>
    <t>Penn-Grampian Elementary School</t>
  </si>
  <si>
    <t>Glendale Elementary School</t>
  </si>
  <si>
    <t>Glendale Junior Senior High School</t>
  </si>
  <si>
    <t>Harmony Area Elementary School</t>
  </si>
  <si>
    <t>Harmony Area High School</t>
  </si>
  <si>
    <t>Harmony Area Middle School</t>
  </si>
  <si>
    <t>Moshannon Valley Elementary School</t>
  </si>
  <si>
    <t>Moshannon Valley Junior Senior High School</t>
  </si>
  <si>
    <t>Osceola Mills Elementary School</t>
  </si>
  <si>
    <t>Philipsburg Elementary School</t>
  </si>
  <si>
    <t>Philipsburg-Osceola Area High School</t>
  </si>
  <si>
    <t>Philipsburg-Osceola Junior High School</t>
  </si>
  <si>
    <t>West Branch Area Elementary School</t>
  </si>
  <si>
    <t>West Branch Area Junior Senior High School</t>
  </si>
  <si>
    <t>Bucktail Area Middle School</t>
  </si>
  <si>
    <t>Bucktail High School</t>
  </si>
  <si>
    <t>Central Mountain High School</t>
  </si>
  <si>
    <t>Central Mountain Middle School</t>
  </si>
  <si>
    <t>Dickey Elementary School</t>
  </si>
  <si>
    <t>Liberty Curtain Elementary School</t>
  </si>
  <si>
    <t>Mill Hall Elementary School</t>
  </si>
  <si>
    <t>Renovo Elementary School</t>
  </si>
  <si>
    <t>Robb Elementary School</t>
  </si>
  <si>
    <t>Woodward Elementary School</t>
  </si>
  <si>
    <t>McConnellsburg Elementary School</t>
  </si>
  <si>
    <t>McConnellsburg High School</t>
  </si>
  <si>
    <t>McConnellsburg Middle School</t>
  </si>
  <si>
    <t>Forbes Road Elementary School</t>
  </si>
  <si>
    <t>Forbes Road Junior Senior High School</t>
  </si>
  <si>
    <t>Southern Fulton Elementary School</t>
  </si>
  <si>
    <t>Southern Fulton Junior Senior High School</t>
  </si>
  <si>
    <t>Huntingdon Area Middle School</t>
  </si>
  <si>
    <t>Huntingdon Area Senior High School</t>
  </si>
  <si>
    <t>Southside Elementary School</t>
  </si>
  <si>
    <t>Standing Stone Elementary School</t>
  </si>
  <si>
    <t>Juniata Valley Elementary School</t>
  </si>
  <si>
    <t>Juniata Valley Junior Senior High School</t>
  </si>
  <si>
    <t>Mapleton-Union Elementary School</t>
  </si>
  <si>
    <t>Mount Union Area Junior High School</t>
  </si>
  <si>
    <t>Mount Union Area Senior High School</t>
  </si>
  <si>
    <t>Mount Union-Kistler Elementary School</t>
  </si>
  <si>
    <t>Shirley Township Elementary School</t>
  </si>
  <si>
    <t>Rockhill Elementary School</t>
  </si>
  <si>
    <t>Shade Gap Elementary School</t>
  </si>
  <si>
    <t>Southern Huntingdon Co Middle High School</t>
  </si>
  <si>
    <t>Spring Farms Elementary School</t>
  </si>
  <si>
    <t>East Juniata Junior Senior High School</t>
  </si>
  <si>
    <t>Fayette Township Elementary School</t>
  </si>
  <si>
    <t>Fermanagh-Mifflintown Elementary School</t>
  </si>
  <si>
    <t>Juniata Senior High School</t>
  </si>
  <si>
    <t>Lack-Tuscarora Elementary School</t>
  </si>
  <si>
    <t>Monroe Township Elementary School</t>
  </si>
  <si>
    <t>Thompsontown-Delaware Elementary School</t>
  </si>
  <si>
    <t>Tuscarora Middle School</t>
  </si>
  <si>
    <t>Tuscarora Valley Elementary School</t>
  </si>
  <si>
    <t>Walker Township Elementary School</t>
  </si>
  <si>
    <t>East Derry Elementary School</t>
  </si>
  <si>
    <t>Lewistown Elementary School</t>
  </si>
  <si>
    <t>Strodes Mills Elementary School</t>
  </si>
  <si>
    <t>Union Township Elementary School</t>
  </si>
  <si>
    <t>Bermudian Springs Elementary School</t>
  </si>
  <si>
    <t>Bermudian Springs High School</t>
  </si>
  <si>
    <t>Bermudian Springs Middle School</t>
  </si>
  <si>
    <t>Conewago Township Elementary School</t>
  </si>
  <si>
    <t>Conewago Valley Intermediate School</t>
  </si>
  <si>
    <t>New Oxford Elementary School</t>
  </si>
  <si>
    <t>New Oxford Middle School</t>
  </si>
  <si>
    <t>New Oxford Senior High School</t>
  </si>
  <si>
    <t>Fairfield Area Elementary School</t>
  </si>
  <si>
    <t>Fairfield Area High School</t>
  </si>
  <si>
    <t>Fairfield Area Middle School</t>
  </si>
  <si>
    <t>Gettysburg Area High School</t>
  </si>
  <si>
    <t>Gettysburg Area Middle School</t>
  </si>
  <si>
    <t>James Gettys Elementary School</t>
  </si>
  <si>
    <t>Alloway Creek Intermediate School</t>
  </si>
  <si>
    <t>Littlestown Senior High School</t>
  </si>
  <si>
    <t>Maple Avenue Middle School</t>
  </si>
  <si>
    <t>Rolling Acres Elementary School</t>
  </si>
  <si>
    <t>Arendtsville Elementary School</t>
  </si>
  <si>
    <t>Bendersville Elementary School</t>
  </si>
  <si>
    <t>Biglerville Elementary School</t>
  </si>
  <si>
    <t>Biglerville High School</t>
  </si>
  <si>
    <t>Upper Adams Middle School</t>
  </si>
  <si>
    <t>Benjamin Chambers Elementary School</t>
  </si>
  <si>
    <t>Buchanan Elementary School</t>
  </si>
  <si>
    <t>Chambersburg Area Middle School</t>
  </si>
  <si>
    <t>Chambersburg Area Senior High School</t>
  </si>
  <si>
    <t>Falling Spring Elementary School</t>
  </si>
  <si>
    <t>Faust Junior High School</t>
  </si>
  <si>
    <t>Fayetteville Elementary School</t>
  </si>
  <si>
    <t>Guilford Hills Elementary School</t>
  </si>
  <si>
    <t>Hamilton Heights Elementary School</t>
  </si>
  <si>
    <t>Lurgan Elementary School</t>
  </si>
  <si>
    <t>New Franklin Elementary School</t>
  </si>
  <si>
    <t>Scotland Elementary School</t>
  </si>
  <si>
    <t>South Hamilton Elementary School</t>
  </si>
  <si>
    <t>Stevens Elementary School</t>
  </si>
  <si>
    <t>Fannett-Metal Elementary School</t>
  </si>
  <si>
    <t>Fannett-Metal Middle School</t>
  </si>
  <si>
    <t>Fannett-Metal Senior High School</t>
  </si>
  <si>
    <t>Greencastle-Antrim Elementary School</t>
  </si>
  <si>
    <t>Greencastle-Antrim Middle School</t>
  </si>
  <si>
    <t>Greencastle-Antrim Primary School</t>
  </si>
  <si>
    <t>Greencastle-Antrim Senior High School</t>
  </si>
  <si>
    <t>James Buchanan High School</t>
  </si>
  <si>
    <t>James Buchanan Middle School</t>
  </si>
  <si>
    <t>Mercersburg Elementary School</t>
  </si>
  <si>
    <t>Montgomery Elementary School</t>
  </si>
  <si>
    <t>St Thomas Elementary School</t>
  </si>
  <si>
    <t>Fairview Avenue Elementary School</t>
  </si>
  <si>
    <t>Hooverville Elementary School</t>
  </si>
  <si>
    <t>Mowrey Elementary School</t>
  </si>
  <si>
    <t>Summitview Elementary School</t>
  </si>
  <si>
    <t>Waynesboro Area Middle School</t>
  </si>
  <si>
    <t>Waynesboro Area Senior High School</t>
  </si>
  <si>
    <t>Central York High School</t>
  </si>
  <si>
    <t>Central York Middle School</t>
  </si>
  <si>
    <t>Hayshire Elementary School</t>
  </si>
  <si>
    <t>North Hills Elementary School</t>
  </si>
  <si>
    <t>Roundtown Elementary School</t>
  </si>
  <si>
    <t>Sinking Springs Elementary School</t>
  </si>
  <si>
    <t>Stony Brook Elementary School</t>
  </si>
  <si>
    <t>Dallastown Area Middle School</t>
  </si>
  <si>
    <t>Dallastown Area Senior High School</t>
  </si>
  <si>
    <t>Dallastown Elementary School</t>
  </si>
  <si>
    <t>Leaders Heights Elementary School</t>
  </si>
  <si>
    <t>Loganville-Springfield Elementary School</t>
  </si>
  <si>
    <t>Ore Valley Elementary School</t>
  </si>
  <si>
    <t>York Township Elementary School</t>
  </si>
  <si>
    <t>Dover Area High School</t>
  </si>
  <si>
    <t>Dover Area Intermediate School</t>
  </si>
  <si>
    <t>Leib Elementary School</t>
  </si>
  <si>
    <t>North Salem Elementary School</t>
  </si>
  <si>
    <t>Weigelstown Elementary School</t>
  </si>
  <si>
    <t>Canadochly Elementary School</t>
  </si>
  <si>
    <t>Eastern York High School</t>
  </si>
  <si>
    <t>Eastern York Middle School</t>
  </si>
  <si>
    <t>Kreutz Creek Elementary School</t>
  </si>
  <si>
    <t>Wrightsville Elementary School</t>
  </si>
  <si>
    <t>Clearview Elementary School</t>
  </si>
  <si>
    <t>Hanover Middle School</t>
  </si>
  <si>
    <t>Hanover Senior High School</t>
  </si>
  <si>
    <t>Hanover Street Elementary School</t>
  </si>
  <si>
    <t>Conewago Elementary School</t>
  </si>
  <si>
    <t>Mt Wolf Elementary School</t>
  </si>
  <si>
    <t>Northeastern Middle School</t>
  </si>
  <si>
    <t>Northeastern Senior High School</t>
  </si>
  <si>
    <t>Orendorf Elementary School</t>
  </si>
  <si>
    <t>Shallow Brook Inter School</t>
  </si>
  <si>
    <t>Spring Forge Intrd School</t>
  </si>
  <si>
    <t>York Haven Elementary School</t>
  </si>
  <si>
    <t>Larry J. Macaluso Elementary School</t>
  </si>
  <si>
    <t>Locust Grove Elementary School</t>
  </si>
  <si>
    <t>Mazie Gable Elementary School</t>
  </si>
  <si>
    <t>N Hopewell-Winterstown Elementary School</t>
  </si>
  <si>
    <t>Pleasant View Elementary School</t>
  </si>
  <si>
    <t>Red Lion Area Junior High School</t>
  </si>
  <si>
    <t>Red Lion Area Senior High School</t>
  </si>
  <si>
    <t>Windsor Manor Elementary School</t>
  </si>
  <si>
    <t>Delta-Peach Bottom Elementary School</t>
  </si>
  <si>
    <t>Fawn Area Elementary School</t>
  </si>
  <si>
    <t>Kennard-Dale High School</t>
  </si>
  <si>
    <t>South Eastern MS West</t>
  </si>
  <si>
    <t>South Eastern MS-East</t>
  </si>
  <si>
    <t>Stewartstown Elementary School</t>
  </si>
  <si>
    <t>Baresville Elementary School</t>
  </si>
  <si>
    <t>Manheim Elementary School</t>
  </si>
  <si>
    <t>Markle Intermediate School</t>
  </si>
  <si>
    <t>Park Hills Elementary School</t>
  </si>
  <si>
    <t>South Western Senior High School</t>
  </si>
  <si>
    <t>West Manheim Elementary School</t>
  </si>
  <si>
    <t>Friendship Elementary School</t>
  </si>
  <si>
    <t>Shrewsbury Elementary School</t>
  </si>
  <si>
    <t>Southern Elementary School</t>
  </si>
  <si>
    <t>Southern Middle School</t>
  </si>
  <si>
    <t>Susquehannock High School</t>
  </si>
  <si>
    <t>New Salem Elementary School</t>
  </si>
  <si>
    <t>Paradise Elementary School</t>
  </si>
  <si>
    <t>Spring Grove Area Intermediate School</t>
  </si>
  <si>
    <t>Spring Grove Area Middle School</t>
  </si>
  <si>
    <t>Spring Grove Area Senior High School</t>
  </si>
  <si>
    <t>Spring Grove Elementary School</t>
  </si>
  <si>
    <t>Lincolnway Elementary School</t>
  </si>
  <si>
    <t>Loucks Elementary School</t>
  </si>
  <si>
    <t>Trimmer Elementary School</t>
  </si>
  <si>
    <t>Wallace Elementary School</t>
  </si>
  <si>
    <t>West York Area High School</t>
  </si>
  <si>
    <t>West York Area Middle School</t>
  </si>
  <si>
    <t>Duke Street Alternative School</t>
  </si>
  <si>
    <t>William Penn Senior High School</t>
  </si>
  <si>
    <t>East York Elementary School</t>
  </si>
  <si>
    <t>Indian Rock Elementary School</t>
  </si>
  <si>
    <t>Valley View Center</t>
  </si>
  <si>
    <t>York Suburban Middle School</t>
  </si>
  <si>
    <t>York Suburban Senior High School</t>
  </si>
  <si>
    <t>Adamstown Elementary School</t>
  </si>
  <si>
    <t>Cocalico Middle School</t>
  </si>
  <si>
    <t>Cocalico Senior High School</t>
  </si>
  <si>
    <t>Denver Elementary School</t>
  </si>
  <si>
    <t>Reamstown Elementary School</t>
  </si>
  <si>
    <t>Columbia Junior Senior High School</t>
  </si>
  <si>
    <t>Taylor Elementary School</t>
  </si>
  <si>
    <t>Brownstown Elementary School</t>
  </si>
  <si>
    <t>Conestoga Valley Middle School</t>
  </si>
  <si>
    <t>Conestoga Valley Senior High School</t>
  </si>
  <si>
    <t>Fritz Elementary School</t>
  </si>
  <si>
    <t>Leola Elementary School</t>
  </si>
  <si>
    <t>Smoketown Elementary School</t>
  </si>
  <si>
    <t>Donegal Middle School</t>
  </si>
  <si>
    <t>Donegal Senior High School</t>
  </si>
  <si>
    <t>Donegal Springs Elementary School</t>
  </si>
  <si>
    <t>Blue Ball Elementary School</t>
  </si>
  <si>
    <t>Brecknock Elementary School</t>
  </si>
  <si>
    <t>Garden Spot Middle School</t>
  </si>
  <si>
    <t>Garden Spot Senior High School</t>
  </si>
  <si>
    <t xml:space="preserve">New Holland Elementary </t>
  </si>
  <si>
    <t>Bainbridge Elementary School</t>
  </si>
  <si>
    <t>East High Street Elementary School</t>
  </si>
  <si>
    <t>Elizabethtown Area Middle School</t>
  </si>
  <si>
    <t>Elizabethtown Area Senior High School</t>
  </si>
  <si>
    <t>Mill Road Elementary School</t>
  </si>
  <si>
    <t>Rheems Elementary School</t>
  </si>
  <si>
    <t>Akron Elementary School</t>
  </si>
  <si>
    <t>Clay Elementary School</t>
  </si>
  <si>
    <t>Ephrata Middle School</t>
  </si>
  <si>
    <t>Ephrata Senior High School</t>
  </si>
  <si>
    <t>Fulton Elementary School</t>
  </si>
  <si>
    <t>Centerville Elementary School</t>
  </si>
  <si>
    <t>Centerville Middle School</t>
  </si>
  <si>
    <t>East Petersburg Elementary School</t>
  </si>
  <si>
    <t>Farmdale Elementary School</t>
  </si>
  <si>
    <t>Hempfield Senior High School</t>
  </si>
  <si>
    <t>Landisville Intermediate Center</t>
  </si>
  <si>
    <t>Landisville Middle School</t>
  </si>
  <si>
    <t>Landisville Primary Center</t>
  </si>
  <si>
    <t>Mountville Elementary School</t>
  </si>
  <si>
    <t>Rohrerstown Elementary School</t>
  </si>
  <si>
    <t>Hans Herr Elementary School</t>
  </si>
  <si>
    <t>Lampeter Elementary School</t>
  </si>
  <si>
    <t>Lampeter-Strasburg Senior High School</t>
  </si>
  <si>
    <t>Martin Meylin Middle School</t>
  </si>
  <si>
    <t>Strasburg Elementary School</t>
  </si>
  <si>
    <t>Burrowes School</t>
  </si>
  <si>
    <t>Carter and MacRae Elementary School</t>
  </si>
  <si>
    <t>Elizabeth R Martin Elementary School</t>
  </si>
  <si>
    <t>Hamilton Elementary School</t>
  </si>
  <si>
    <t>Hand Middle School</t>
  </si>
  <si>
    <t>James Buchanan Elementary School</t>
  </si>
  <si>
    <t>King Elementary School</t>
  </si>
  <si>
    <t>Lincoln Middle School</t>
  </si>
  <si>
    <t>McCaskey Campus</t>
  </si>
  <si>
    <t>Phoenix Academy</t>
  </si>
  <si>
    <t>Price Elementary School</t>
  </si>
  <si>
    <t>Reynolds Middle School</t>
  </si>
  <si>
    <t>Thomas Wharton Elementary School</t>
  </si>
  <si>
    <t>Wheatland Middle School</t>
  </si>
  <si>
    <t>Wickersham Elementary School</t>
  </si>
  <si>
    <t>Burgard Elementary School</t>
  </si>
  <si>
    <t>Doe Run Elementary School</t>
  </si>
  <si>
    <t>Manheim Central Middle School</t>
  </si>
  <si>
    <t>Manheim Central Senior High School</t>
  </si>
  <si>
    <t>Stiegel Elementary School</t>
  </si>
  <si>
    <t>Brecht School</t>
  </si>
  <si>
    <t>Bucher School</t>
  </si>
  <si>
    <t>Manheim Township High School</t>
  </si>
  <si>
    <t>Manheim Township Middle School</t>
  </si>
  <si>
    <t>Neff School</t>
  </si>
  <si>
    <t>Nitrauer School</t>
  </si>
  <si>
    <t>Reidenbaugh Elementary School</t>
  </si>
  <si>
    <t>Schaeffer School</t>
  </si>
  <si>
    <t>Central Manor Elementary School</t>
  </si>
  <si>
    <t>Conestoga Elementary School</t>
  </si>
  <si>
    <t>Eshleman Elementary School</t>
  </si>
  <si>
    <t>Hambright Elementary School</t>
  </si>
  <si>
    <t>Letort Elementary School</t>
  </si>
  <si>
    <t>Manor Middle School</t>
  </si>
  <si>
    <t>Martic Elementary School</t>
  </si>
  <si>
    <t>Marticville Middle School</t>
  </si>
  <si>
    <t>Penn Manor High School</t>
  </si>
  <si>
    <t>Pequea Elementary School</t>
  </si>
  <si>
    <t>Pequea Valley High School</t>
  </si>
  <si>
    <t>Pequea Valley Intermediate School</t>
  </si>
  <si>
    <t>Salisbury Elementary School</t>
  </si>
  <si>
    <t>Bart-Colerain Elementary School</t>
  </si>
  <si>
    <t>Clermont Elementary School</t>
  </si>
  <si>
    <t>Providence Elementary School</t>
  </si>
  <si>
    <t>Quarryville Elementary School</t>
  </si>
  <si>
    <t>Smith Middle School</t>
  </si>
  <si>
    <t>Solanco High School</t>
  </si>
  <si>
    <t>Swift Middle School</t>
  </si>
  <si>
    <t>John Beck Elementary School</t>
  </si>
  <si>
    <t>John R Bonfield Elementary School</t>
  </si>
  <si>
    <t>Kissel Hill Elementary School</t>
  </si>
  <si>
    <t>Lititz Elementary School</t>
  </si>
  <si>
    <t>Warwick Middle School</t>
  </si>
  <si>
    <t>Warwick Senior High School</t>
  </si>
  <si>
    <t>Annville Cleona Junior Senior High School</t>
  </si>
  <si>
    <t>Annville Elementary School</t>
  </si>
  <si>
    <t>Cleona Elementary School</t>
  </si>
  <si>
    <t>Cedar Crest High School</t>
  </si>
  <si>
    <t>Cedar Crest Middle School</t>
  </si>
  <si>
    <t>Cornwall Elementary School</t>
  </si>
  <si>
    <t>Ebenezer Elementary School</t>
  </si>
  <si>
    <t>South Lebanon Elementary School</t>
  </si>
  <si>
    <t>Union Canal Elementary School</t>
  </si>
  <si>
    <t>Eastern Lebanon Co Middle School</t>
  </si>
  <si>
    <t>Eastern Lebanon Co Senior High School</t>
  </si>
  <si>
    <t>Fort Zeller Elementary School</t>
  </si>
  <si>
    <t>Houck Elementary School</t>
  </si>
  <si>
    <t>Lebanon Middle School</t>
  </si>
  <si>
    <t>Lebanon Senior High School</t>
  </si>
  <si>
    <t>Northwest Elementary School</t>
  </si>
  <si>
    <t>Southeast Elementary School</t>
  </si>
  <si>
    <t>Southwest Elementary School</t>
  </si>
  <si>
    <t>East Hanover Elementary School</t>
  </si>
  <si>
    <t>Fredericksburg Elementary School</t>
  </si>
  <si>
    <t>Jonestown Elementary School</t>
  </si>
  <si>
    <t>Lickdale Elementary School</t>
  </si>
  <si>
    <t>Northern Lebanon Middle School</t>
  </si>
  <si>
    <t>Northern Lebanon Senior High School</t>
  </si>
  <si>
    <t>Forge Road Elementary School</t>
  </si>
  <si>
    <t>Palmyra Area Middle School</t>
  </si>
  <si>
    <t>Palmyra Area Senior High School</t>
  </si>
  <si>
    <t>Pine Street Elementary School</t>
  </si>
  <si>
    <t>Antietam Middle High School</t>
  </si>
  <si>
    <t>Mt Penn Elementary School</t>
  </si>
  <si>
    <t>Mt Penn Primary Center</t>
  </si>
  <si>
    <t>Boyertown Area Junior High School-East</t>
  </si>
  <si>
    <t>Boyertown Area Junior High School-West</t>
  </si>
  <si>
    <t>Boyertown Area Senior High School</t>
  </si>
  <si>
    <t>Boyertown Elementary School</t>
  </si>
  <si>
    <t>Colebrookdale Elementary School</t>
  </si>
  <si>
    <t>Earl Elementary School</t>
  </si>
  <si>
    <t>Gilbertsville Elementary School</t>
  </si>
  <si>
    <t>New Hanover-Upper Frederick Elementary</t>
  </si>
  <si>
    <t>Pine Forge Elementary School</t>
  </si>
  <si>
    <t>Brandywine Heights High School</t>
  </si>
  <si>
    <t>Brandywine Heights Middle School</t>
  </si>
  <si>
    <t>District-Topton Elementary School</t>
  </si>
  <si>
    <t>Conrad Weiser East Elementary School</t>
  </si>
  <si>
    <t>Conrad Weiser High School</t>
  </si>
  <si>
    <t>Conrad Weiser Middle School</t>
  </si>
  <si>
    <t>Conrad Weiser West Elementary School</t>
  </si>
  <si>
    <t>Amity Intermediate Center</t>
  </si>
  <si>
    <t>Amity Primary Center</t>
  </si>
  <si>
    <t>Birdsboro Elementary Center</t>
  </si>
  <si>
    <t>Daniel Boone Area High School</t>
  </si>
  <si>
    <t>Daniel Boone Area Middle School</t>
  </si>
  <si>
    <t>Monocacy Elementary Center</t>
  </si>
  <si>
    <t>Exeter Township Junior High School</t>
  </si>
  <si>
    <t>Exeter Township Senior High School</t>
  </si>
  <si>
    <t>Jacksonwald Elementary School</t>
  </si>
  <si>
    <t>Lorane Elementary School</t>
  </si>
  <si>
    <t>Martin Luther Lausch Elementary Center</t>
  </si>
  <si>
    <t>Reiffton School</t>
  </si>
  <si>
    <t>Andrew Maier Elementary School</t>
  </si>
  <si>
    <t>Fleetwood Middle School</t>
  </si>
  <si>
    <t>Fleetwood Senior High School</t>
  </si>
  <si>
    <t>Richmond Elementary School</t>
  </si>
  <si>
    <t>Willow Creek Elementary School</t>
  </si>
  <si>
    <t>Cumru Elementary School</t>
  </si>
  <si>
    <t>Governor Mifflin Middle School</t>
  </si>
  <si>
    <t>Governor Mifflin Senior High School</t>
  </si>
  <si>
    <t>Intermediate School</t>
  </si>
  <si>
    <t>Mifflin Park Elementary School</t>
  </si>
  <si>
    <t>Hamburg Area High School</t>
  </si>
  <si>
    <t>Hamburg Area Middle School</t>
  </si>
  <si>
    <t>Tilden Elementary Center</t>
  </si>
  <si>
    <t>Albany Elementary School</t>
  </si>
  <si>
    <t>Greenwich-Lenhartsville Elementary School</t>
  </si>
  <si>
    <t>Kutztown Area Middle School</t>
  </si>
  <si>
    <t>Kutztown Area Senior High School</t>
  </si>
  <si>
    <t>Kutztown Elementary School</t>
  </si>
  <si>
    <t>C E Cole Intermediate School</t>
  </si>
  <si>
    <t>Muhlenberg Elementary Center</t>
  </si>
  <si>
    <t>Muhlenberg High School</t>
  </si>
  <si>
    <t>Muhlenberg Middle School</t>
  </si>
  <si>
    <t>Oley Valley Elementary School</t>
  </si>
  <si>
    <t>Oley Valley Middle School</t>
  </si>
  <si>
    <t>Oley Valley Senior High School</t>
  </si>
  <si>
    <t>Amanda E Stout Elementary School</t>
  </si>
  <si>
    <t>Citadel Intermediate High School</t>
  </si>
  <si>
    <t>Glenside Elementary School</t>
  </si>
  <si>
    <t>Lauers Park Elementary School</t>
  </si>
  <si>
    <t>Northeast Middle School</t>
  </si>
  <si>
    <t>Northwest Middle School</t>
  </si>
  <si>
    <t>Reading Senior High School</t>
  </si>
  <si>
    <t>Riverside Elementary School</t>
  </si>
  <si>
    <t>Sixteenth &amp; Haak Elementary School</t>
  </si>
  <si>
    <t>Southwest Middle School</t>
  </si>
  <si>
    <t>Tenth &amp; Green Elementary School</t>
  </si>
  <si>
    <t>Tenth &amp; Penn Elementary School</t>
  </si>
  <si>
    <t>Thirteenth &amp; Green Elementary School</t>
  </si>
  <si>
    <t>Thirteenth &amp; Union Elementary School</t>
  </si>
  <si>
    <t>Twelfth &amp; Marion Elementary School</t>
  </si>
  <si>
    <t>Tyson-Schoener Elementary School</t>
  </si>
  <si>
    <t>Schuylkill Valley Elementary School</t>
  </si>
  <si>
    <t>Schuylkill Valley High School</t>
  </si>
  <si>
    <t>Schuylkill Valley Middle School</t>
  </si>
  <si>
    <t>Bethel Elementary School</t>
  </si>
  <si>
    <t>Penn Bernville Elementary School</t>
  </si>
  <si>
    <t>Tulpehocken Junior Senior High School</t>
  </si>
  <si>
    <t>Honey Brook Elementary Center</t>
  </si>
  <si>
    <t>Robeson Elementary Center</t>
  </si>
  <si>
    <t>Twin Valley Elementary Center</t>
  </si>
  <si>
    <t>Twin Valley High School</t>
  </si>
  <si>
    <t>Twin Valley Middle School</t>
  </si>
  <si>
    <t>Cornwall Terrace Elementary School</t>
  </si>
  <si>
    <t>Spring Ridge Elementary School</t>
  </si>
  <si>
    <t>Whitfield Elementary School</t>
  </si>
  <si>
    <t>Wilson Central Junior High School</t>
  </si>
  <si>
    <t>Wilson High School</t>
  </si>
  <si>
    <t>Wilson Southern Junior High School</t>
  </si>
  <si>
    <t>West Reading Elementary Center</t>
  </si>
  <si>
    <t>Wyomissing Area Junior Senior High School</t>
  </si>
  <si>
    <t>Wyomissing Hills Elementary Center</t>
  </si>
  <si>
    <t>Big Spring High School</t>
  </si>
  <si>
    <t>Big Spring Middle School</t>
  </si>
  <si>
    <t>Mount Rock Elementary School</t>
  </si>
  <si>
    <t>Newville Elementary School</t>
  </si>
  <si>
    <t>Oak Flat Elementary School</t>
  </si>
  <si>
    <t>Camp Hill Middle School</t>
  </si>
  <si>
    <t>Camp Hill Senior High School</t>
  </si>
  <si>
    <t>Schaeffer Elementary School</t>
  </si>
  <si>
    <t>Bellaire Elementary School</t>
  </si>
  <si>
    <t>Carlisle Area High School</t>
  </si>
  <si>
    <t>Crestview Elementary School</t>
  </si>
  <si>
    <t>Lamberton Middle School</t>
  </si>
  <si>
    <t>Mooreland Elementary School</t>
  </si>
  <si>
    <t>Mt Holly Springs Elementary School</t>
  </si>
  <si>
    <t>North Dickinson Elementary School</t>
  </si>
  <si>
    <t>Cumberland Valley High School</t>
  </si>
  <si>
    <t>Eagle View Middle School</t>
  </si>
  <si>
    <t>Good Hope Middle School</t>
  </si>
  <si>
    <t>Green Ridge Elementary School</t>
  </si>
  <si>
    <t>Hampden Elementary School</t>
  </si>
  <si>
    <t>Middlesex Elementary School</t>
  </si>
  <si>
    <t>Monroe Elementary School</t>
  </si>
  <si>
    <t>Shaull Elementary School</t>
  </si>
  <si>
    <t>Silver Spring Elementary School</t>
  </si>
  <si>
    <t>Sporting Hill Elementary School</t>
  </si>
  <si>
    <t>East Pennsboro Area Middle School</t>
  </si>
  <si>
    <t>East Pennsboro Area Senior High School</t>
  </si>
  <si>
    <t>East Pennsboro Elementary School</t>
  </si>
  <si>
    <t>West Creek Hills Elementary School</t>
  </si>
  <si>
    <t>Broad Street Elementary School</t>
  </si>
  <si>
    <t>Elmwood Elementary School</t>
  </si>
  <si>
    <t>Kindergarten Center at Filbert St</t>
  </si>
  <si>
    <t>Mechanicsburg Area Senior High School</t>
  </si>
  <si>
    <t>Mechanicsburg Middle School</t>
  </si>
  <si>
    <t>Shepherdstown Elementary School</t>
  </si>
  <si>
    <t>Upper Allen Elementary School</t>
  </si>
  <si>
    <t>Grace B Luhrs Univ Elem</t>
  </si>
  <si>
    <t>James Burd Elementary School</t>
  </si>
  <si>
    <t>Nancy Grayson Elementary School</t>
  </si>
  <si>
    <t>Shippensburg Area Middle School</t>
  </si>
  <si>
    <t>Shippensburg Area Senior High School</t>
  </si>
  <si>
    <t>Shippensburg Intrm School</t>
  </si>
  <si>
    <t>Boiling Springs High School</t>
  </si>
  <si>
    <t>Iron Forge Educnl Center</t>
  </si>
  <si>
    <t>W.G. Rice Elementary School</t>
  </si>
  <si>
    <t>Yellow Breeches Middle School</t>
  </si>
  <si>
    <t>Allen Middle School</t>
  </si>
  <si>
    <t>Cedar Cliff High School</t>
  </si>
  <si>
    <t>Crossroads Middle School</t>
  </si>
  <si>
    <t>Fishing Creek Elementary School</t>
  </si>
  <si>
    <t>Hillside Elementary School</t>
  </si>
  <si>
    <t>Lemoyne Middle School</t>
  </si>
  <si>
    <t>Lower Allen Elementary School</t>
  </si>
  <si>
    <t>New Cumberland Middle School</t>
  </si>
  <si>
    <t>Newberry Elementary School</t>
  </si>
  <si>
    <t>Red Land Senior High School</t>
  </si>
  <si>
    <t>Red Mill Elementary School</t>
  </si>
  <si>
    <t>Rossmoyne Elementary School</t>
  </si>
  <si>
    <t>Washington Heights Elementary School</t>
  </si>
  <si>
    <t>Central Dauphin East Middle School</t>
  </si>
  <si>
    <t>Central Dauphin East Senior High School</t>
  </si>
  <si>
    <t>Central Dauphin Middle School</t>
  </si>
  <si>
    <t>Central Dauphin Senior High School</t>
  </si>
  <si>
    <t>Chamber Hill Elementary School</t>
  </si>
  <si>
    <t>Lawnton Elementary School</t>
  </si>
  <si>
    <t>Linglestown Elementary School</t>
  </si>
  <si>
    <t>Linglestown Middle School</t>
  </si>
  <si>
    <t>Middle Paxton Elementary School</t>
  </si>
  <si>
    <t>North Side Elementary School</t>
  </si>
  <si>
    <t>Paxtang Elementary School</t>
  </si>
  <si>
    <t>Paxtonia Elementary School</t>
  </si>
  <si>
    <t>Rutherford Elementary School</t>
  </si>
  <si>
    <t>Swatara Middle School</t>
  </si>
  <si>
    <t>Tri-Community Elementary School</t>
  </si>
  <si>
    <t>West Hanover Elementary School</t>
  </si>
  <si>
    <t>Hershey Early Childhood Center</t>
  </si>
  <si>
    <t>Hershey High School</t>
  </si>
  <si>
    <t>Hershey Intermediate Elementary School</t>
  </si>
  <si>
    <t>Hershey Middle School</t>
  </si>
  <si>
    <t>Hershey Primary Elementary School</t>
  </si>
  <si>
    <t>Enders-Fisherville Elementary School</t>
  </si>
  <si>
    <t>Halifax Area Elementary School</t>
  </si>
  <si>
    <t>Halifax Area High School</t>
  </si>
  <si>
    <t>Halifax Area Middle School</t>
  </si>
  <si>
    <t>Benjamin Franklin School</t>
  </si>
  <si>
    <t>Camp Curtin School</t>
  </si>
  <si>
    <t>Downey School</t>
  </si>
  <si>
    <t>Foose School</t>
  </si>
  <si>
    <t>Harrisburg High School</t>
  </si>
  <si>
    <t>Marshall School</t>
  </si>
  <si>
    <t>Math Science Academy @ Benjamin Franklin School</t>
  </si>
  <si>
    <t>Melrose School</t>
  </si>
  <si>
    <t>Rowland School</t>
  </si>
  <si>
    <t>Scott School Early Childhood Center</t>
  </si>
  <si>
    <t>Londonderry Elementary School</t>
  </si>
  <si>
    <t>Lower Dauphin High School</t>
  </si>
  <si>
    <t>Lower Dauphin Middle School</t>
  </si>
  <si>
    <t>Nye Elementary School</t>
  </si>
  <si>
    <t>Price</t>
  </si>
  <si>
    <t>South Hanover Elementary School</t>
  </si>
  <si>
    <t>Fink Elementary School</t>
  </si>
  <si>
    <t>Kunkel Elementary School</t>
  </si>
  <si>
    <t>Middletown Area High School</t>
  </si>
  <si>
    <t>Middletown Area Middle School</t>
  </si>
  <si>
    <t>Robert Reid Elementary School</t>
  </si>
  <si>
    <t>Lenkerville Elementary School</t>
  </si>
  <si>
    <t>Millersburg Area Middle School</t>
  </si>
  <si>
    <t>Millersburg Area Senior High School</t>
  </si>
  <si>
    <t>Steelton-Highspire Elementary School</t>
  </si>
  <si>
    <t>Steelton-Highspire High School</t>
  </si>
  <si>
    <t>Sara Lindemuth Elementary School</t>
  </si>
  <si>
    <t>Susquehanna Township High School</t>
  </si>
  <si>
    <t>Susquehanna Township Middle School</t>
  </si>
  <si>
    <t>Thomas W Holtzman Jr  Elementary School</t>
  </si>
  <si>
    <t>Upper Dauphin Area Elementary School</t>
  </si>
  <si>
    <t>Upper Dauphin Area High School</t>
  </si>
  <si>
    <t>Upper Dauphin Area Middle School</t>
  </si>
  <si>
    <t>Greenwood Elementary School</t>
  </si>
  <si>
    <t>Greenwood High School</t>
  </si>
  <si>
    <t>Greenwood Middle School</t>
  </si>
  <si>
    <t>Newport Elementary School</t>
  </si>
  <si>
    <t>Newport High School</t>
  </si>
  <si>
    <t>Newport Middle School</t>
  </si>
  <si>
    <t>Susquenita Elementary School</t>
  </si>
  <si>
    <t>Susquenita High School</t>
  </si>
  <si>
    <t>Susquenita Middle School</t>
  </si>
  <si>
    <t>Blain Elementary School</t>
  </si>
  <si>
    <t>Carroll Elementary School</t>
  </si>
  <si>
    <t>New Bloomfield Elementary School</t>
  </si>
  <si>
    <t>West Perry Middle School</t>
  </si>
  <si>
    <t>West Perry Senior High School</t>
  </si>
  <si>
    <t>Dillsburg Elementary School</t>
  </si>
  <si>
    <t>Northern Elementary School</t>
  </si>
  <si>
    <t>Northern High School</t>
  </si>
  <si>
    <t>Northern Middle School</t>
  </si>
  <si>
    <t>South Mountain Elementary School</t>
  </si>
  <si>
    <t>Wellsville Campus</t>
  </si>
  <si>
    <t>Appleman Elementary School</t>
  </si>
  <si>
    <t>Benton Area Middle High School</t>
  </si>
  <si>
    <t>Berwick Area High School</t>
  </si>
  <si>
    <t>Berwick Area Middle School</t>
  </si>
  <si>
    <t>Fourteenth Street Elementary School</t>
  </si>
  <si>
    <t>Nescopeck Elementary School</t>
  </si>
  <si>
    <t>Orange Street Elementary School</t>
  </si>
  <si>
    <t>Salem Elementary School</t>
  </si>
  <si>
    <t>Beaver-Main Elementary School</t>
  </si>
  <si>
    <t>Bloomsburg Area High School</t>
  </si>
  <si>
    <t>Bloomsburg Area Middle School</t>
  </si>
  <si>
    <t>Memorial Elementary School</t>
  </si>
  <si>
    <t>W W Evans Memorial Elementary School</t>
  </si>
  <si>
    <t>Central Columbia Elementary School</t>
  </si>
  <si>
    <t>Central Columbia Middle School</t>
  </si>
  <si>
    <t>Central Columbia Senior High School</t>
  </si>
  <si>
    <t>Millville Area Elementary School</t>
  </si>
  <si>
    <t>Millville Area Junior Senior High School</t>
  </si>
  <si>
    <t>Hartman Elementary Center</t>
  </si>
  <si>
    <t>Southern Columbia High School</t>
  </si>
  <si>
    <t>Southern Columbia Middle School</t>
  </si>
  <si>
    <t>Danville Area Middle School</t>
  </si>
  <si>
    <t>Danville Area Senior High School</t>
  </si>
  <si>
    <t>Liberty-Valley Elementary School</t>
  </si>
  <si>
    <t>Dalmatia Elementary School</t>
  </si>
  <si>
    <t>Leck Kill Elementary School</t>
  </si>
  <si>
    <t>Line Mountain Junior Senior High School</t>
  </si>
  <si>
    <t>Trevorton Elementary School</t>
  </si>
  <si>
    <t>James F Baugher Elementary School</t>
  </si>
  <si>
    <t>Milton Area Middle School</t>
  </si>
  <si>
    <t>Milton High School</t>
  </si>
  <si>
    <t>Montandon Elementary School</t>
  </si>
  <si>
    <t>White Deer Elementary School</t>
  </si>
  <si>
    <t>Mount Carmel Area Elementary School</t>
  </si>
  <si>
    <t>Mount Carmel Area Junior Senior High School</t>
  </si>
  <si>
    <t>Shamokin Area Elementary School</t>
  </si>
  <si>
    <t>Shamokin Area High School</t>
  </si>
  <si>
    <t>Shamokin Area Middle School</t>
  </si>
  <si>
    <t>Chief Shikellamy School</t>
  </si>
  <si>
    <t>Grace S Beck School</t>
  </si>
  <si>
    <t>Oaklyn School</t>
  </si>
  <si>
    <t>Priestley School</t>
  </si>
  <si>
    <t>Shikellamy High School</t>
  </si>
  <si>
    <t>Turbotville Elementary School</t>
  </si>
  <si>
    <t>Warrior Run High School</t>
  </si>
  <si>
    <t>Warrior Run Middle School</t>
  </si>
  <si>
    <t>Watsontown Elementary School</t>
  </si>
  <si>
    <t>Middleburg Elementary School</t>
  </si>
  <si>
    <t>Middleburg Middle School</t>
  </si>
  <si>
    <t>Midd-West High School</t>
  </si>
  <si>
    <t>Selinsgrove Area High School</t>
  </si>
  <si>
    <t>Selinsgrove Area Middle School</t>
  </si>
  <si>
    <t>Selinsgrove Elementary School</t>
  </si>
  <si>
    <t>Selinsgrove Intermediate School</t>
  </si>
  <si>
    <t>Donald H Eichhorn Middle School</t>
  </si>
  <si>
    <t>Lewisburg High School</t>
  </si>
  <si>
    <t>Linntown Elementary School</t>
  </si>
  <si>
    <t>Mifflinburg Area Intermediate School</t>
  </si>
  <si>
    <t>Mifflinburg Area Middle School</t>
  </si>
  <si>
    <t>Mifflinburg Area Senior High School</t>
  </si>
  <si>
    <t>Mifflinburg Elementary School</t>
  </si>
  <si>
    <t>Athens Area High School</t>
  </si>
  <si>
    <t>Audrielle Lynch-Ellen Bustin Elementary School</t>
  </si>
  <si>
    <t>Canton Area Elementary School</t>
  </si>
  <si>
    <t>Canton Junior Senior High School</t>
  </si>
  <si>
    <t>Northeast Bradford Elementary School</t>
  </si>
  <si>
    <t>Northeast Bradford Junior Senior High School</t>
  </si>
  <si>
    <t>Sayre Area High School</t>
  </si>
  <si>
    <t>Snyder Elementary School</t>
  </si>
  <si>
    <t>Towanda Area Elementary School</t>
  </si>
  <si>
    <t>Towanda Area Junior Senior High School</t>
  </si>
  <si>
    <t>Troy Area Senior High School</t>
  </si>
  <si>
    <t>W R Croman Elementary School</t>
  </si>
  <si>
    <t>Wyalusing Valley Junior Senior High School</t>
  </si>
  <si>
    <t>Carl G Renn Elementary School</t>
  </si>
  <si>
    <t>George A Ferrell Elementary School</t>
  </si>
  <si>
    <t>Hughesville Junior Senior High School</t>
  </si>
  <si>
    <t>Joseph C Ashkar Elementary School</t>
  </si>
  <si>
    <t>Avis Elementary School</t>
  </si>
  <si>
    <t>Jersey Shore Area Elementary School</t>
  </si>
  <si>
    <t>Jersey Shore Area Senior High School</t>
  </si>
  <si>
    <t>Jersey Shore Middle School</t>
  </si>
  <si>
    <t>Nippenose Valley Elementary School</t>
  </si>
  <si>
    <t>Salladasburg Elementary School</t>
  </si>
  <si>
    <t>Donald E. Schick School</t>
  </si>
  <si>
    <t>Loyalsock Township Middle School</t>
  </si>
  <si>
    <t>Loyalsock Township Senior High School</t>
  </si>
  <si>
    <t>Montgomery Middle School</t>
  </si>
  <si>
    <t>Montgomery Senior High School</t>
  </si>
  <si>
    <t>C E McCall Middle School</t>
  </si>
  <si>
    <t>Loyalsock Valley Elementary School</t>
  </si>
  <si>
    <t>Lyter Elementary School</t>
  </si>
  <si>
    <t>Montoursville Area Senior High School</t>
  </si>
  <si>
    <t>Muncy Junior Senior High School</t>
  </si>
  <si>
    <t>Ward L Myers Elementary School</t>
  </si>
  <si>
    <t>Rommelt Elementary School</t>
  </si>
  <si>
    <t>South Williamsport Area Junior Senior High School</t>
  </si>
  <si>
    <t>Cochran Elementary School</t>
  </si>
  <si>
    <t>Curtin Middle School</t>
  </si>
  <si>
    <t>Hepburn-Lycoming Elementary School</t>
  </si>
  <si>
    <t>Lycoming Valley Middle School</t>
  </si>
  <si>
    <t>Round Hills Elementary School</t>
  </si>
  <si>
    <t>Sheridan Elementary School</t>
  </si>
  <si>
    <t>Williamsport Area Senior High School</t>
  </si>
  <si>
    <t>Sullivan Co Junior Senior High School</t>
  </si>
  <si>
    <t>Clark Wood Elementary School</t>
  </si>
  <si>
    <t>Cowanesque Valley Junior Senior High School</t>
  </si>
  <si>
    <t>Russell B Walter Elementary School</t>
  </si>
  <si>
    <t>Westfield Area Elementary School</t>
  </si>
  <si>
    <t>Williamson Senior High School</t>
  </si>
  <si>
    <t>Blossburg Elementary School</t>
  </si>
  <si>
    <t>Liberty Junior Senior High School</t>
  </si>
  <si>
    <t>Mansfield Junior Senior High School</t>
  </si>
  <si>
    <t>North Penn Junior Senior High School</t>
  </si>
  <si>
    <t>Warren L Miller Elementary School</t>
  </si>
  <si>
    <t>Charlotte Lappla Elementary School</t>
  </si>
  <si>
    <t>Don Gill Elementary School</t>
  </si>
  <si>
    <t>Rock L Butler Middle School</t>
  </si>
  <si>
    <t>Wellsboro Area High School</t>
  </si>
  <si>
    <t>Crestwood High School</t>
  </si>
  <si>
    <t>Crestwood Middle School</t>
  </si>
  <si>
    <t>Rice Elementary School</t>
  </si>
  <si>
    <t>Dallas Elementary School</t>
  </si>
  <si>
    <t>Dallas Middle School</t>
  </si>
  <si>
    <t>Dallas Senior High School</t>
  </si>
  <si>
    <t>Wycallis Elementary School</t>
  </si>
  <si>
    <t>GNA Elementary Center</t>
  </si>
  <si>
    <t>Greater Nanticoke Area Education Center</t>
  </si>
  <si>
    <t>Greater Nanticoke Area Senior High School</t>
  </si>
  <si>
    <t>J F Kennedy Elementary School</t>
  </si>
  <si>
    <t>K M Smith Elementary School</t>
  </si>
  <si>
    <t>Hanover Area Junior Senior High School</t>
  </si>
  <si>
    <t>Hanover Area Memorial Elementary School</t>
  </si>
  <si>
    <t>Lee Park Elementary School</t>
  </si>
  <si>
    <t>Arthur Street Elementary School</t>
  </si>
  <si>
    <t xml:space="preserve">Drums Elementary Middle School </t>
  </si>
  <si>
    <t xml:space="preserve">Freeland Elementary Middle School </t>
  </si>
  <si>
    <t>Hazleton Area High School</t>
  </si>
  <si>
    <t xml:space="preserve">Hazleton Elementary Middle School </t>
  </si>
  <si>
    <t xml:space="preserve">Heights Terrace Elementary Middle School </t>
  </si>
  <si>
    <t xml:space="preserve">Valley Elementary Middle School </t>
  </si>
  <si>
    <t xml:space="preserve">West Hazleton Elementary Middle School </t>
  </si>
  <si>
    <t>Lake-Lehman Junior Senior High School</t>
  </si>
  <si>
    <t>Lake-Noxen Elementary School</t>
  </si>
  <si>
    <t>Lehman-Jackson Elementary School</t>
  </si>
  <si>
    <t>Hunlock Creek School</t>
  </si>
  <si>
    <t>Huntington Mills School</t>
  </si>
  <si>
    <t>Northwest Area High School</t>
  </si>
  <si>
    <t>Ben Franklin KindergardenCenter</t>
  </si>
  <si>
    <t>Pittston Area Middle School</t>
  </si>
  <si>
    <t>Pittston Area Primary Center</t>
  </si>
  <si>
    <t>Pittston Area Senior High School</t>
  </si>
  <si>
    <t>Pittston City Intermediate Center</t>
  </si>
  <si>
    <t>Daniel J Flood Elementary School</t>
  </si>
  <si>
    <t>Dodson Elementary School</t>
  </si>
  <si>
    <t>Dr David W Kistler Elementary School</t>
  </si>
  <si>
    <t>Elmer L Meyers Junior Senior High School</t>
  </si>
  <si>
    <t>G A R Memorial Junior Senior High School</t>
  </si>
  <si>
    <t>Heights/Murray Elementary School</t>
  </si>
  <si>
    <t>James M Coughlin Junior Senior High School</t>
  </si>
  <si>
    <t>Solomon/Plains Elementary School</t>
  </si>
  <si>
    <t>Solomon/Plains Junior High School</t>
  </si>
  <si>
    <t>Kennedy Elementary Center</t>
  </si>
  <si>
    <t>Montgomery Avenue Elementary School</t>
  </si>
  <si>
    <t>Sara J Dymond Elementary School</t>
  </si>
  <si>
    <t>Wyoming Area Sec Center</t>
  </si>
  <si>
    <t>Chester Street Elementary School</t>
  </si>
  <si>
    <t>Dana Elementary Center</t>
  </si>
  <si>
    <t>Schuyler Avenue Elementary School</t>
  </si>
  <si>
    <t>Third Avenue Elementary School</t>
  </si>
  <si>
    <t>Wyoming Valley West Middle School</t>
  </si>
  <si>
    <t>Wyoming Valley West Senior High School</t>
  </si>
  <si>
    <t>Evans Falls Elementary School</t>
  </si>
  <si>
    <t>Mehoopany Elementary School</t>
  </si>
  <si>
    <t>Mill City Elementary School</t>
  </si>
  <si>
    <t>Roslund Elementary School</t>
  </si>
  <si>
    <t>Tunkhannock High School</t>
  </si>
  <si>
    <t>Tunkhannock Middle School</t>
  </si>
  <si>
    <t>Abington Heights High School</t>
  </si>
  <si>
    <t>Abington Heights Middle School</t>
  </si>
  <si>
    <t>Clarks Summit Elementary School</t>
  </si>
  <si>
    <t>Newton-Ransom School</t>
  </si>
  <si>
    <t>South Abington School</t>
  </si>
  <si>
    <t>Waverly School</t>
  </si>
  <si>
    <t>Carbondale Area Junior Senior High School</t>
  </si>
  <si>
    <t>Carbondale Elementary School</t>
  </si>
  <si>
    <t>Dunmore Elementary Center</t>
  </si>
  <si>
    <t>Dunmore High School</t>
  </si>
  <si>
    <t>Dunmore Middle School</t>
  </si>
  <si>
    <t>Lakeland Elementary School</t>
  </si>
  <si>
    <t>Lakeland Junior Senior High School</t>
  </si>
  <si>
    <t>Mayfield Elementary School</t>
  </si>
  <si>
    <t>Mid Valley Elementary Center</t>
  </si>
  <si>
    <t>Mid Valley High School</t>
  </si>
  <si>
    <t>Mid Valley Middle School</t>
  </si>
  <si>
    <t>Moscow Elementary School</t>
  </si>
  <si>
    <t>North Pocono High School</t>
  </si>
  <si>
    <t>North Pocono Intmd School</t>
  </si>
  <si>
    <t>North Pocono Middle School</t>
  </si>
  <si>
    <t>Old Forge Elementary School</t>
  </si>
  <si>
    <t>Old Forge Junior Senior High School</t>
  </si>
  <si>
    <t>Riverside Elementary School East</t>
  </si>
  <si>
    <t>Riverside Elementary School West</t>
  </si>
  <si>
    <t>Riverside Junior Senior High School</t>
  </si>
  <si>
    <t>Charles Sumner #18</t>
  </si>
  <si>
    <t>Frances Willard #32</t>
  </si>
  <si>
    <t>George Bancroft #34</t>
  </si>
  <si>
    <t>John Adams #4</t>
  </si>
  <si>
    <t>John F. Kennedy #7</t>
  </si>
  <si>
    <t>John G Whittier #2</t>
  </si>
  <si>
    <t>John Marshall #41</t>
  </si>
  <si>
    <t>McNichols Plaza</t>
  </si>
  <si>
    <t>Neil Armstrong #40</t>
  </si>
  <si>
    <t>Northeast Intermediate School</t>
  </si>
  <si>
    <t>Robert Morris #27</t>
  </si>
  <si>
    <t>Scranton High School</t>
  </si>
  <si>
    <t>South Scranton Intermediate School</t>
  </si>
  <si>
    <t>West Scranton High School</t>
  </si>
  <si>
    <t>West Scranton Intermediate School</t>
  </si>
  <si>
    <t>William Prescott #38</t>
  </si>
  <si>
    <t>Valley View Elementary Center</t>
  </si>
  <si>
    <t>Valley View High School</t>
  </si>
  <si>
    <t>Valley View Intermediate School</t>
  </si>
  <si>
    <t>Valley View Middle School</t>
  </si>
  <si>
    <t>Blue Ridge Elementary School</t>
  </si>
  <si>
    <t>Blue Ridge High School</t>
  </si>
  <si>
    <t>Blue Ridge Middle School</t>
  </si>
  <si>
    <t>Elk Lake Elementary School</t>
  </si>
  <si>
    <t>Elk Lake Junior Senior High School</t>
  </si>
  <si>
    <t>Forest City Regional Elementary School</t>
  </si>
  <si>
    <t>Forest City Regional High School</t>
  </si>
  <si>
    <t>Choconut Valley Elementary School</t>
  </si>
  <si>
    <t>Lathrop Street Elementary School</t>
  </si>
  <si>
    <t>Montrose Area Junior Senior High School</t>
  </si>
  <si>
    <t>Mountain View Junior Senior High School</t>
  </si>
  <si>
    <t>Susquehanna Community Elementary School</t>
  </si>
  <si>
    <t>Susquehanna Community Junior Senior High School</t>
  </si>
  <si>
    <t>Wallenpaupack Area High School</t>
  </si>
  <si>
    <t>Wallenpaupack Area Middle School</t>
  </si>
  <si>
    <t>Wallenpaupack North Intermediate School</t>
  </si>
  <si>
    <t>Wallenpaupack Primary School</t>
  </si>
  <si>
    <t>Wallenpaupack South Elementary School</t>
  </si>
  <si>
    <t>Damascus Area School</t>
  </si>
  <si>
    <t>Honesdale High School</t>
  </si>
  <si>
    <t>Lakeside Elementary School</t>
  </si>
  <si>
    <t>Preston School</t>
  </si>
  <si>
    <t>Stourbridge Primary Center</t>
  </si>
  <si>
    <t>Wayne Highlands Middle School</t>
  </si>
  <si>
    <t>Western Wayne High School</t>
  </si>
  <si>
    <t>Western Wayne Middle School</t>
  </si>
  <si>
    <t>Lackawanna Trail Elementary Center</t>
  </si>
  <si>
    <t>Lackawanna Trail Junior Senior High School</t>
  </si>
  <si>
    <t>Bushkill Elementary School</t>
  </si>
  <si>
    <t>East Stroudsburg Elementary School</t>
  </si>
  <si>
    <t>East Stroudsburg SHS North</t>
  </si>
  <si>
    <t>East Stroudsburg SHS South</t>
  </si>
  <si>
    <t>J M Hill Elementary School</t>
  </si>
  <si>
    <t>J T Lambert Intermediate School</t>
  </si>
  <si>
    <t>Lehman Intermediate School</t>
  </si>
  <si>
    <t>Middle Smithfield Elementary School</t>
  </si>
  <si>
    <t>Resica Elementary School</t>
  </si>
  <si>
    <t>Pleasant Valley High School</t>
  </si>
  <si>
    <t>Pleasant Valley Intermediate School</t>
  </si>
  <si>
    <t>Pleasant Valley Middle School</t>
  </si>
  <si>
    <t>Polk Elementary School</t>
  </si>
  <si>
    <t>Barrett Elementary Center</t>
  </si>
  <si>
    <t>Clear Run Elementary Center</t>
  </si>
  <si>
    <t>Clear Run Intermediate School</t>
  </si>
  <si>
    <t>Pocono Elementary Center</t>
  </si>
  <si>
    <t>Pocono Mountain East  High School Senior High SchoolAcademy</t>
  </si>
  <si>
    <t>Pocono Mountain East Junior High School</t>
  </si>
  <si>
    <t>Pocono Mountain West High School</t>
  </si>
  <si>
    <t>Pocono Mountain West Junior High School</t>
  </si>
  <si>
    <t>Swiftwater Elementary Center</t>
  </si>
  <si>
    <t>Tobyhanna Elementary Center</t>
  </si>
  <si>
    <t>Arlington Heights Elementary School</t>
  </si>
  <si>
    <t>B F Morey Elementary School</t>
  </si>
  <si>
    <t>Hamilton Township Elementary School</t>
  </si>
  <si>
    <t>Stroudsburg High School</t>
  </si>
  <si>
    <t>Stroudsburg Intermediate Elementary School</t>
  </si>
  <si>
    <t>Stroudsburg Junior High School</t>
  </si>
  <si>
    <t>Stroudsburg Middle School</t>
  </si>
  <si>
    <t>W H Ramsey Elementary School</t>
  </si>
  <si>
    <t>Bangor Area High School</t>
  </si>
  <si>
    <t>Bangor Area Middle School</t>
  </si>
  <si>
    <t>DeFranco Elementary School</t>
  </si>
  <si>
    <t>Five Points Elementary School</t>
  </si>
  <si>
    <t>Asa Packer Elementary School</t>
  </si>
  <si>
    <t>Broughal Middle School</t>
  </si>
  <si>
    <t>Calypso Elementary School</t>
  </si>
  <si>
    <t>Donegan Elementary School</t>
  </si>
  <si>
    <t>East Hills Middle School</t>
  </si>
  <si>
    <t>Farmersville Elementary School</t>
  </si>
  <si>
    <t>Fountain Hill Elementary School</t>
  </si>
  <si>
    <t>Freedom High School</t>
  </si>
  <si>
    <t>Freemansburg Elementary School</t>
  </si>
  <si>
    <t>Governor Wolf Elementary School</t>
  </si>
  <si>
    <t>Hanover Elementary School</t>
  </si>
  <si>
    <t>Liberty High School</t>
  </si>
  <si>
    <t>Marvine Elementary School</t>
  </si>
  <si>
    <t>Miller Heights Elementary School</t>
  </si>
  <si>
    <t>Nitschmann Middle School</t>
  </si>
  <si>
    <t>Spring Garden Elementary School</t>
  </si>
  <si>
    <t>Thomas Jefferson Elementary School</t>
  </si>
  <si>
    <t>Cheston Elementary School</t>
  </si>
  <si>
    <t>Easton Area High School</t>
  </si>
  <si>
    <t>Easton Area MS Campus Grades 5-6</t>
  </si>
  <si>
    <t>Easton Area MS Campus Grades 7-8</t>
  </si>
  <si>
    <t>Forks Elementary School</t>
  </si>
  <si>
    <t>March Elementary School</t>
  </si>
  <si>
    <t>Palmer Elementary School</t>
  </si>
  <si>
    <t>Paxinosa Elementary School</t>
  </si>
  <si>
    <t>Shawnee Elementary School</t>
  </si>
  <si>
    <t>Lower Nazareth Elementary School</t>
  </si>
  <si>
    <t>Nazareth Area High School</t>
  </si>
  <si>
    <t>Nazareth Area Intermediate School</t>
  </si>
  <si>
    <t>Nazareth Area Middle School</t>
  </si>
  <si>
    <t>Shafer Elementary School</t>
  </si>
  <si>
    <t>George Wolf Elementary School</t>
  </si>
  <si>
    <t>Lehigh Township Elementary School</t>
  </si>
  <si>
    <t>Moore Township Elementary School</t>
  </si>
  <si>
    <t>Northampton Area High School</t>
  </si>
  <si>
    <t>Northampton Borough Elementary</t>
  </si>
  <si>
    <t>Northampton Middle School</t>
  </si>
  <si>
    <t>Pen Argyl Area High School</t>
  </si>
  <si>
    <t>Plainfield Elementary School</t>
  </si>
  <si>
    <t>Wind Gap Middle School</t>
  </si>
  <si>
    <t>Saucon Valley Elementary School</t>
  </si>
  <si>
    <t>Saucon Valley Middle School</t>
  </si>
  <si>
    <t>Saucon Valley Senior High School</t>
  </si>
  <si>
    <t>Avona Elementary School</t>
  </si>
  <si>
    <t>Philip F Lauer Middle School</t>
  </si>
  <si>
    <t>Williams Township Elementary School</t>
  </si>
  <si>
    <t>Wilson Area High School</t>
  </si>
  <si>
    <t>Wilson Borough Elementary School</t>
  </si>
  <si>
    <t>Delaware Valley Elementary School</t>
  </si>
  <si>
    <t>Delaware Valley High School</t>
  </si>
  <si>
    <t>Delaware Valley Middle School</t>
  </si>
  <si>
    <t>Dingman-Delaware Elementary School</t>
  </si>
  <si>
    <t>Dingman-Delaware Middle School</t>
  </si>
  <si>
    <t>Dingman-Delaware Primary School</t>
  </si>
  <si>
    <t>Shohola Elementary School</t>
  </si>
  <si>
    <t>Jim Thorpe Area Senior High School</t>
  </si>
  <si>
    <t>L B Morris Elementary School</t>
  </si>
  <si>
    <t>Penn/Kidder Campus</t>
  </si>
  <si>
    <t>East Penn Elementary School</t>
  </si>
  <si>
    <t>Lehighton Area High School</t>
  </si>
  <si>
    <t>Lehighton Area Middle School</t>
  </si>
  <si>
    <t>Mahoning Elementary School</t>
  </si>
  <si>
    <t>Shull-David Elementary School</t>
  </si>
  <si>
    <t>Palmer Franklin Education Center</t>
  </si>
  <si>
    <t>Palmerton Area High School</t>
  </si>
  <si>
    <t>Palmerton Area Junior High School</t>
  </si>
  <si>
    <t>S S Palmer Elementary School</t>
  </si>
  <si>
    <t>Towamensing Elementary School</t>
  </si>
  <si>
    <t>Panther Valley Elementary School</t>
  </si>
  <si>
    <t>Panther Valley Middle School</t>
  </si>
  <si>
    <t>Panther Valley Senior High School</t>
  </si>
  <si>
    <t>Weatherly Area Elementary School</t>
  </si>
  <si>
    <t>Weatherly Area Middle School</t>
  </si>
  <si>
    <t>Weatherly Area Senior High School</t>
  </si>
  <si>
    <t>Francis D Raub Middle School</t>
  </si>
  <si>
    <t>Harrison-Morton Middle School</t>
  </si>
  <si>
    <t>Hiram W Dodd Elementary School</t>
  </si>
  <si>
    <t>Lehigh Park Elementary School</t>
  </si>
  <si>
    <t>Lincoln Early Chld Center</t>
  </si>
  <si>
    <t>Louis E Dieruff High School</t>
  </si>
  <si>
    <t>Mosser Elementary School</t>
  </si>
  <si>
    <t>Muhlenberg Elementary School</t>
  </si>
  <si>
    <t>Ritter Elementary School</t>
  </si>
  <si>
    <t>South Mountain Middle School</t>
  </si>
  <si>
    <t>Trexler Middle School</t>
  </si>
  <si>
    <t>Union Terrace Elementary School</t>
  </si>
  <si>
    <t>William Allen High School</t>
  </si>
  <si>
    <t>Catasauqua Middle School</t>
  </si>
  <si>
    <t>Catasauqua Senior High School</t>
  </si>
  <si>
    <t>Francis H Sheckler Elementary School</t>
  </si>
  <si>
    <t>Alburtis Elementary School</t>
  </si>
  <si>
    <t>Emmaus High School</t>
  </si>
  <si>
    <t>Eyer Middle School</t>
  </si>
  <si>
    <t>Lower Macungie Middle School</t>
  </si>
  <si>
    <t>Macungie Elementary School</t>
  </si>
  <si>
    <t>Shoemaker Elementary School</t>
  </si>
  <si>
    <t>Wescosville Elementary School</t>
  </si>
  <si>
    <t>Northern Lehigh Middle School</t>
  </si>
  <si>
    <t>Northern Lehigh Senior High School</t>
  </si>
  <si>
    <t>Peters Elementary School</t>
  </si>
  <si>
    <t>Slatington Elementary School</t>
  </si>
  <si>
    <t>Northwestern Lehigh Elementary School</t>
  </si>
  <si>
    <t>Northwestern Lehigh High School</t>
  </si>
  <si>
    <t>Northwestern Lehigh Middle School</t>
  </si>
  <si>
    <t>Weisenberg Elementary School</t>
  </si>
  <si>
    <t>Cetronia School</t>
  </si>
  <si>
    <t>Fogelsville School</t>
  </si>
  <si>
    <t>Ironton School</t>
  </si>
  <si>
    <t>Kernsville School</t>
  </si>
  <si>
    <t>Kratzer School</t>
  </si>
  <si>
    <t>Orefield Middle School</t>
  </si>
  <si>
    <t>Parkland Senior High School</t>
  </si>
  <si>
    <t>Parkway Manor School</t>
  </si>
  <si>
    <t>Schnecksville School</t>
  </si>
  <si>
    <t>Springhouse Middle School</t>
  </si>
  <si>
    <t>Harry S Truman Elementary School</t>
  </si>
  <si>
    <t>Salisbury Middle School</t>
  </si>
  <si>
    <t>Salisbury Senior High School</t>
  </si>
  <si>
    <t>Western Salisbury Elementary School</t>
  </si>
  <si>
    <t>Hopewell Elementary School</t>
  </si>
  <si>
    <t>Liberty Bell Elementary School</t>
  </si>
  <si>
    <t>Lower Milford Elementary School</t>
  </si>
  <si>
    <t>Southern Lehigh Intermediate School</t>
  </si>
  <si>
    <t>Southern Lehigh Middle School</t>
  </si>
  <si>
    <t>Southern Lehigh Senior High School</t>
  </si>
  <si>
    <t>Clarence M Gockley Elementary School</t>
  </si>
  <si>
    <t>George D Steckel Elementary School</t>
  </si>
  <si>
    <t>Whitehall High School</t>
  </si>
  <si>
    <t>Whitehall-Coplay Middle School</t>
  </si>
  <si>
    <t>Zephyr Elementary School</t>
  </si>
  <si>
    <t>Belmont Hills Elementary School</t>
  </si>
  <si>
    <t>Benjamin Rush Elementary School</t>
  </si>
  <si>
    <t>Bensalem Township High School</t>
  </si>
  <si>
    <t>Cecelia Snyder Middle School</t>
  </si>
  <si>
    <t>Cornwells Elementary School</t>
  </si>
  <si>
    <t>Robert K Shafer Middle School</t>
  </si>
  <si>
    <t>Russell C Struble Elementary School</t>
  </si>
  <si>
    <t>Samuel K Faust Elementary School</t>
  </si>
  <si>
    <t>Valley Elementary School</t>
  </si>
  <si>
    <t>Bristol High School</t>
  </si>
  <si>
    <t>Warren Snyder-John Birotti Elementary School</t>
  </si>
  <si>
    <t>Warren Snyder-John Girotti Middle School</t>
  </si>
  <si>
    <t>Armstrong Middle School</t>
  </si>
  <si>
    <t>Barton Elementary School</t>
  </si>
  <si>
    <t>Devine Elementary School</t>
  </si>
  <si>
    <t>Emerson Elementary School</t>
  </si>
  <si>
    <t>Fitch Elementary School</t>
  </si>
  <si>
    <t>Maple Shade Elementary School</t>
  </si>
  <si>
    <t>Truman Senior High School</t>
  </si>
  <si>
    <t>Klinger Middle School</t>
  </si>
  <si>
    <t>Log College Middle School</t>
  </si>
  <si>
    <t>McDonald Elementary School</t>
  </si>
  <si>
    <t>William Tennent High School</t>
  </si>
  <si>
    <t>Barclay Elementary School</t>
  </si>
  <si>
    <t>Bridge Valley Elementary School</t>
  </si>
  <si>
    <t>Buckingham Elementary School</t>
  </si>
  <si>
    <t>Butler Elementary School</t>
  </si>
  <si>
    <t>Central Bucks HS-East</t>
  </si>
  <si>
    <t>Central Bucks HS-South</t>
  </si>
  <si>
    <t>Central Bucks HS-West</t>
  </si>
  <si>
    <t>Cold Spring Elementary School</t>
  </si>
  <si>
    <t>Doyle Elementary School</t>
  </si>
  <si>
    <t>Gayman Elementary School</t>
  </si>
  <si>
    <t>Groveland Elementary School</t>
  </si>
  <si>
    <t>Holicong Middle School</t>
  </si>
  <si>
    <t>Jamison Elementary School</t>
  </si>
  <si>
    <t>Kutz Elementary School</t>
  </si>
  <si>
    <t>Lenape Middle School</t>
  </si>
  <si>
    <t>Mill Creek Elementary School</t>
  </si>
  <si>
    <t>Pine Run Elementary School</t>
  </si>
  <si>
    <t>Tamanend Middle School</t>
  </si>
  <si>
    <t>Titus Elementary School</t>
  </si>
  <si>
    <t>Tohickon Middle School</t>
  </si>
  <si>
    <t>Unami Middle School</t>
  </si>
  <si>
    <t>Warwick Elementary School</t>
  </si>
  <si>
    <t>Churchville Elementary School</t>
  </si>
  <si>
    <t>Council Rock HS North</t>
  </si>
  <si>
    <t>Council Rock HS South</t>
  </si>
  <si>
    <t>Goodnoe Elementary School</t>
  </si>
  <si>
    <t>Hillcrest Elementary School</t>
  </si>
  <si>
    <t>Holland Elementary School</t>
  </si>
  <si>
    <t>Holland Middle School</t>
  </si>
  <si>
    <t>Maureen M Welch Elementary School</t>
  </si>
  <si>
    <t>Newtown Elementary School</t>
  </si>
  <si>
    <t>Newtown Middle School</t>
  </si>
  <si>
    <t>Richboro Elementary School</t>
  </si>
  <si>
    <t>Richboro Middle School</t>
  </si>
  <si>
    <t>Rolling Hills Elementary School</t>
  </si>
  <si>
    <t>Sol Feinstone Elementary School</t>
  </si>
  <si>
    <t>Wrightstown Elementary School</t>
  </si>
  <si>
    <t>Morrisville High School</t>
  </si>
  <si>
    <t>Morrisville Intermediate School</t>
  </si>
  <si>
    <t>Buck Elementary School</t>
  </si>
  <si>
    <t>Everitt Elementary School</t>
  </si>
  <si>
    <t>Heckman Elementary School</t>
  </si>
  <si>
    <t>Joseph E Ferderbar Elementary School</t>
  </si>
  <si>
    <t>Lower Southampton Elementary School</t>
  </si>
  <si>
    <t>Maple Point Middle School</t>
  </si>
  <si>
    <t>Miller Elementary School</t>
  </si>
  <si>
    <t>Neshaminy High School</t>
  </si>
  <si>
    <t>Poquessing Middle School</t>
  </si>
  <si>
    <t>Sandburg Middle School</t>
  </si>
  <si>
    <t>Schweitzer Elementary School</t>
  </si>
  <si>
    <t>New Hope-Solebury High School</t>
  </si>
  <si>
    <t>New Hope-Solebury Lower Elementary School</t>
  </si>
  <si>
    <t>New Hope-Solebury Middle School</t>
  </si>
  <si>
    <t>New Hope-Solebury Upper Elementary School</t>
  </si>
  <si>
    <t>Durham-Nockamixon Elementary School</t>
  </si>
  <si>
    <t>Palisades High School</t>
  </si>
  <si>
    <t>Palisades Middle School</t>
  </si>
  <si>
    <t>Tinicum Elementary School</t>
  </si>
  <si>
    <t>Bedminster Elementary School</t>
  </si>
  <si>
    <t>Deibler Elementary School</t>
  </si>
  <si>
    <t>Grasse Elementary School</t>
  </si>
  <si>
    <t>Patricia A Guth Elementary School</t>
  </si>
  <si>
    <t>Pennridge Central Middle School</t>
  </si>
  <si>
    <t>Pennridge High School</t>
  </si>
  <si>
    <t>Pennridge North Middle School</t>
  </si>
  <si>
    <t>Pennridge South Middle School</t>
  </si>
  <si>
    <t>Sellersville Elementary School</t>
  </si>
  <si>
    <t>Seylar Elementary School</t>
  </si>
  <si>
    <t>West Rockhill Elementary School</t>
  </si>
  <si>
    <t>Afton Elementary School</t>
  </si>
  <si>
    <t>Charles H Boehm Middle School</t>
  </si>
  <si>
    <t>Eleanor Roosevelt Elementary School</t>
  </si>
  <si>
    <t>Fallsington Elementary School</t>
  </si>
  <si>
    <t>Makefield Elementary School</t>
  </si>
  <si>
    <t>Manor Elementary School</t>
  </si>
  <si>
    <t>Oxford Valley Elementary School</t>
  </si>
  <si>
    <t>Penn Valley Elementary School</t>
  </si>
  <si>
    <t>Pennsbury High School</t>
  </si>
  <si>
    <t>Pennwood Middle School</t>
  </si>
  <si>
    <t>Quarry Hill Elementary School</t>
  </si>
  <si>
    <t>Village Park Elementary School</t>
  </si>
  <si>
    <t>Walt Disney Elementary School</t>
  </si>
  <si>
    <t>William Penn Middle School</t>
  </si>
  <si>
    <t>Milford Middle School</t>
  </si>
  <si>
    <t>Neidig Elementary School</t>
  </si>
  <si>
    <t>Pfaff Elementary School</t>
  </si>
  <si>
    <t>Quakertown Community Freshmen Center</t>
  </si>
  <si>
    <t>Quakertown Community Senior High School</t>
  </si>
  <si>
    <t>Quakertown Elementary School</t>
  </si>
  <si>
    <t>Strayer Middle School</t>
  </si>
  <si>
    <t>Tohickon Valley Elementary School</t>
  </si>
  <si>
    <t>Trumbauersville Elementary School</t>
  </si>
  <si>
    <t>Abington Junior High School</t>
  </si>
  <si>
    <t>Abington Senior High School</t>
  </si>
  <si>
    <t>Copper Beech School</t>
  </si>
  <si>
    <t>Highland School</t>
  </si>
  <si>
    <t>McKinley School</t>
  </si>
  <si>
    <t>Overlook School</t>
  </si>
  <si>
    <t>Roslyn School</t>
  </si>
  <si>
    <t>Rydal East School</t>
  </si>
  <si>
    <t>Willow Hill School</t>
  </si>
  <si>
    <t>Cedarbrook Middle School</t>
  </si>
  <si>
    <t>Cheltenham Elementary School</t>
  </si>
  <si>
    <t>Cheltenham High School</t>
  </si>
  <si>
    <t>Elkins Park School</t>
  </si>
  <si>
    <t>Myers Elementary School</t>
  </si>
  <si>
    <t>Wyncote Elementary School</t>
  </si>
  <si>
    <t>Colonial Elementary School</t>
  </si>
  <si>
    <t>Colonial Middle School</t>
  </si>
  <si>
    <t>Conshohocken Elementary School</t>
  </si>
  <si>
    <t>Plymouth Elementary School</t>
  </si>
  <si>
    <t>Plymouth-Whitemarsh Senior High School</t>
  </si>
  <si>
    <t>Ridge Park Elementary School</t>
  </si>
  <si>
    <t>Whitemarsh Elementary School</t>
  </si>
  <si>
    <t>Blair Mill Elementary School</t>
  </si>
  <si>
    <t>Crooked Billet Elementary School</t>
  </si>
  <si>
    <t>Hallowell Elementary School</t>
  </si>
  <si>
    <t>Hatboro-Horsham Senior High School</t>
  </si>
  <si>
    <t>Keith Valley Middle School</t>
  </si>
  <si>
    <t>Limekiln-Simmons Elementary School</t>
  </si>
  <si>
    <t>Pennypack Elementary School</t>
  </si>
  <si>
    <t>Simmons Elementary School</t>
  </si>
  <si>
    <t>Jenkintown Elementary School</t>
  </si>
  <si>
    <t>Jenkintown  Middle High School</t>
  </si>
  <si>
    <t>Bala-Cynwyd Middle School</t>
  </si>
  <si>
    <t>Cynwyd School</t>
  </si>
  <si>
    <t>Gladwyne School</t>
  </si>
  <si>
    <t>Harriton Senior High School</t>
  </si>
  <si>
    <t>Lower Merion High School</t>
  </si>
  <si>
    <t>Merion Elementary School</t>
  </si>
  <si>
    <t>Penn Valley School</t>
  </si>
  <si>
    <t>Penn Wynne School</t>
  </si>
  <si>
    <t>Welsh Valley Middle School</t>
  </si>
  <si>
    <t>Lower Moreland High School</t>
  </si>
  <si>
    <t>Murray Avenue School</t>
  </si>
  <si>
    <t>Pine Road Elementary School</t>
  </si>
  <si>
    <t>Arcola Intermediate School</t>
  </si>
  <si>
    <t>Arrowhead Elementary School</t>
  </si>
  <si>
    <t>Audubon Elementary School</t>
  </si>
  <si>
    <t>Eagleville Elementary School</t>
  </si>
  <si>
    <t>Methacton High School</t>
  </si>
  <si>
    <t>Worcester Elementary School</t>
  </si>
  <si>
    <t>Cole Manor Elementary School</t>
  </si>
  <si>
    <t>East Norriton Middle School</t>
  </si>
  <si>
    <t>Eisenhower Middle School</t>
  </si>
  <si>
    <t>Gotwals Elementary School</t>
  </si>
  <si>
    <t>Hancock Elementary School</t>
  </si>
  <si>
    <t>Marshall Street Elementary School</t>
  </si>
  <si>
    <t>Norristown Area High School</t>
  </si>
  <si>
    <t>Paul V Fly Elementary School</t>
  </si>
  <si>
    <t>Roosevelt Altern School</t>
  </si>
  <si>
    <t>Stewart Middle School</t>
  </si>
  <si>
    <t>Bridle Path Elementary School</t>
  </si>
  <si>
    <t>General Nash Elementary School</t>
  </si>
  <si>
    <t>Gwynedd Square Elementary School</t>
  </si>
  <si>
    <t>Gwyn-Nor Elementary School</t>
  </si>
  <si>
    <t>Inglewood Elementary School</t>
  </si>
  <si>
    <t>Knapp Elementary School</t>
  </si>
  <si>
    <t>Kulp Elementary School</t>
  </si>
  <si>
    <t>North Penn Senior High School</t>
  </si>
  <si>
    <t>North Wales Elementary School</t>
  </si>
  <si>
    <t>Oak Park Elementary School</t>
  </si>
  <si>
    <t>Pennbrook Middle School</t>
  </si>
  <si>
    <t>Penndale Middle School</t>
  </si>
  <si>
    <t>Pennfield Middle School</t>
  </si>
  <si>
    <t>Walton Farm Elementary School</t>
  </si>
  <si>
    <t>York Avenue Elementary School</t>
  </si>
  <si>
    <t>Perkiomen Valley High School</t>
  </si>
  <si>
    <t>Perkiomen Valley MS-East</t>
  </si>
  <si>
    <t>Perkiomen Valley MS-West</t>
  </si>
  <si>
    <t>Schwenksville Elementary School</t>
  </si>
  <si>
    <t>Skippack Elementary School</t>
  </si>
  <si>
    <t>South Elementary School</t>
  </si>
  <si>
    <t>Lower Pottsgrove Elementary School</t>
  </si>
  <si>
    <t>Pottsgrove Middle School</t>
  </si>
  <si>
    <t>Pottsgrove Senior High School</t>
  </si>
  <si>
    <t>Ringing Rocks Elementary School</t>
  </si>
  <si>
    <t>West Pottsgrove Elementary School</t>
  </si>
  <si>
    <t>Barth Elementary School</t>
  </si>
  <si>
    <t>Pottstown Middle School</t>
  </si>
  <si>
    <t>Pottstown Senior High School</t>
  </si>
  <si>
    <t>Rupert Elementary School</t>
  </si>
  <si>
    <t>E M Crouthamel Elementary School</t>
  </si>
  <si>
    <t>Franconia Elementary School</t>
  </si>
  <si>
    <t>Indian Crest Junior High School</t>
  </si>
  <si>
    <t>Indian Valley Middle School</t>
  </si>
  <si>
    <t>Lower Salford Elementary School</t>
  </si>
  <si>
    <t>Oak Ridge Elementary School</t>
  </si>
  <si>
    <t>Salford Hills Elementary School</t>
  </si>
  <si>
    <t>Souderton Area Senior High School</t>
  </si>
  <si>
    <t>Vernfield Elementary School</t>
  </si>
  <si>
    <t>West Broad Street Elementary School</t>
  </si>
  <si>
    <t>Springfield Township Elementary Sch-Enfield</t>
  </si>
  <si>
    <t>Springfield Township Elementary Sch-Erdenhm</t>
  </si>
  <si>
    <t>Springfield Township High School</t>
  </si>
  <si>
    <t>Springfield Township Middle School</t>
  </si>
  <si>
    <t>Brooke Elementary School</t>
  </si>
  <si>
    <t>Evans Elementary School</t>
  </si>
  <si>
    <t>Limerick Elementary School</t>
  </si>
  <si>
    <t>Oaks Elementary School</t>
  </si>
  <si>
    <t>Royersford Elementary School</t>
  </si>
  <si>
    <t>Spring City Elementary School</t>
  </si>
  <si>
    <t>Spring-Ford Intermediate School 5th/6th</t>
  </si>
  <si>
    <t>Spring-Ford MS 7th Grade Center</t>
  </si>
  <si>
    <t>Spring-Ford MS 8th Grade Center</t>
  </si>
  <si>
    <t>Spring-Ford SHS 10-12 Gr Center</t>
  </si>
  <si>
    <t>Spring-Ford SHS 9th Grade Center</t>
  </si>
  <si>
    <t>Upper Providence Elementary School</t>
  </si>
  <si>
    <t>Fitzwater Elementary School</t>
  </si>
  <si>
    <t>Fort Washington Elementary School</t>
  </si>
  <si>
    <t>Jarrettown Elementary School</t>
  </si>
  <si>
    <t>Maple Glen Elementary School</t>
  </si>
  <si>
    <t>Sandy Run Middle School</t>
  </si>
  <si>
    <t>Upper Dublin High School</t>
  </si>
  <si>
    <t>Bridgeport Elementary School</t>
  </si>
  <si>
    <t>Caley Elementary School</t>
  </si>
  <si>
    <t>Candlebrook Elementary School</t>
  </si>
  <si>
    <t>Roberts Elementary School</t>
  </si>
  <si>
    <t>Upper Merion High School</t>
  </si>
  <si>
    <t>Upper Merion Middle School</t>
  </si>
  <si>
    <t>Upper Moreland High School</t>
  </si>
  <si>
    <t>Upper Moreland Intermediate School</t>
  </si>
  <si>
    <t>Upper Moreland Middle School</t>
  </si>
  <si>
    <t>Upper Moreland Primary School</t>
  </si>
  <si>
    <t>Hereford Elementary School</t>
  </si>
  <si>
    <t>Marlborough Elementary School</t>
  </si>
  <si>
    <t>Upper Perkiomen High School</t>
  </si>
  <si>
    <t>Upper Perkiomen Middle School</t>
  </si>
  <si>
    <t>Blue Bell Elementary School</t>
  </si>
  <si>
    <t>Lower Gwynedd Elementary School</t>
  </si>
  <si>
    <t>Mattison Avenue Elementary School</t>
  </si>
  <si>
    <t>Shady Grove Elementary School</t>
  </si>
  <si>
    <t>Stony Creek Elementary School</t>
  </si>
  <si>
    <t>Wissahickon Middle School</t>
  </si>
  <si>
    <t>Wissahickon Senior High School</t>
  </si>
  <si>
    <t>Avon Grove High School</t>
  </si>
  <si>
    <t>Avon Grove Intermediate School</t>
  </si>
  <si>
    <t>Fred S Engle Middle School</t>
  </si>
  <si>
    <t>Penn London Elementary School</t>
  </si>
  <si>
    <t>Caln Elementary School</t>
  </si>
  <si>
    <t>Coatesville Area Senior High School</t>
  </si>
  <si>
    <t>East Fallowfield Elementary School</t>
  </si>
  <si>
    <t>Kings Highway Elementary School</t>
  </si>
  <si>
    <t>North Brandywine Middle School</t>
  </si>
  <si>
    <t>Rainbow Elementary School</t>
  </si>
  <si>
    <t>Reeceville Elementary School</t>
  </si>
  <si>
    <t>Scott Middle School</t>
  </si>
  <si>
    <t>South Brandywine Middle School</t>
  </si>
  <si>
    <t>Beaver Creek Elementary School</t>
  </si>
  <si>
    <t>Bradford Hgts Elementary School</t>
  </si>
  <si>
    <t>Brandywine-Wallace Elementary School</t>
  </si>
  <si>
    <t>Downington Middle School</t>
  </si>
  <si>
    <t>Downingtown HS East Campus</t>
  </si>
  <si>
    <t>Downingtown HS West Campus</t>
  </si>
  <si>
    <t>East Ward Elementary School</t>
  </si>
  <si>
    <t>Lionville Elementary School</t>
  </si>
  <si>
    <t>Lionville Middle School</t>
  </si>
  <si>
    <t>Pickering Valley Elementary School</t>
  </si>
  <si>
    <t>Shamona Creek Elementary School</t>
  </si>
  <si>
    <t>Springton Manor Elementary School</t>
  </si>
  <si>
    <t>Uwchlan Hills Elementary School</t>
  </si>
  <si>
    <t>West Bradford Elementary School</t>
  </si>
  <si>
    <t>Charlestown Elementary School</t>
  </si>
  <si>
    <t>General Wayne Elementary School</t>
  </si>
  <si>
    <t>Great Valley High School</t>
  </si>
  <si>
    <t>Great Valley Middle School</t>
  </si>
  <si>
    <t>Kathryn D. Markley Elementary School</t>
  </si>
  <si>
    <t>Sugartown Elementary School</t>
  </si>
  <si>
    <t>Kennett High School</t>
  </si>
  <si>
    <t>Kennett Middle School</t>
  </si>
  <si>
    <t>New Garden Elementary School</t>
  </si>
  <si>
    <t>Octorara Area High School</t>
  </si>
  <si>
    <t>Octorara Elementary School</t>
  </si>
  <si>
    <t>Octorara Intermediate School</t>
  </si>
  <si>
    <t>Octorara Primary Learning Center</t>
  </si>
  <si>
    <t>East Coventry Elementary School</t>
  </si>
  <si>
    <t>East Vincent Elementary School</t>
  </si>
  <si>
    <t>French Creek Elementary School</t>
  </si>
  <si>
    <t>North Coventry Elementary School</t>
  </si>
  <si>
    <t>Owen J Roberts High School</t>
  </si>
  <si>
    <t>Owen J Roberts Middle School</t>
  </si>
  <si>
    <t>West Vincent Elementary School</t>
  </si>
  <si>
    <t>Elk Ridge School</t>
  </si>
  <si>
    <t>Jordan Bank School</t>
  </si>
  <si>
    <t>Nottingham School</t>
  </si>
  <si>
    <t>Oxford Area High School</t>
  </si>
  <si>
    <t>Penn's Grove School</t>
  </si>
  <si>
    <t>Barkley Elementary School</t>
  </si>
  <si>
    <t>East Pikeland Elementary School</t>
  </si>
  <si>
    <t>Phoenixville Area High School</t>
  </si>
  <si>
    <t>Phoenixville Area KindergardenCenter</t>
  </si>
  <si>
    <t>Phoenixville Area Middle School</t>
  </si>
  <si>
    <t>Schuylkill Elementary School</t>
  </si>
  <si>
    <t>Beaumont Elementary School</t>
  </si>
  <si>
    <t>Conestoga Senior High School</t>
  </si>
  <si>
    <t>Devon Elementary School</t>
  </si>
  <si>
    <t>New Eagle Elementary School</t>
  </si>
  <si>
    <t>Tredyffrin-Easttown Middle School</t>
  </si>
  <si>
    <t>Valley Forge Elementary School</t>
  </si>
  <si>
    <t>Valley Forge Middle School</t>
  </si>
  <si>
    <t>Chadds Ford Elementary School</t>
  </si>
  <si>
    <t>Charles F Patton Middle School</t>
  </si>
  <si>
    <t>Hillendale Elementary School</t>
  </si>
  <si>
    <t>Pocopson Elementary School</t>
  </si>
  <si>
    <t>Unionville Elementary School</t>
  </si>
  <si>
    <t>Unionville High School</t>
  </si>
  <si>
    <t>E N Peirce Middle School</t>
  </si>
  <si>
    <t>East Bradford Elementary School</t>
  </si>
  <si>
    <t>East Goshen Elementary School</t>
  </si>
  <si>
    <t>Exton Elementary School</t>
  </si>
  <si>
    <t>Fern Hill Elementary School</t>
  </si>
  <si>
    <t>Glen Acres Elementary School</t>
  </si>
  <si>
    <t>Hillsdale Elementary School</t>
  </si>
  <si>
    <t>J R Fugett Middle School</t>
  </si>
  <si>
    <t>Mary C Howse Elementary School</t>
  </si>
  <si>
    <t>Penn Wood Elementary School</t>
  </si>
  <si>
    <t>Sarah W Starkweather Elementary School</t>
  </si>
  <si>
    <t>Stetson Middle School</t>
  </si>
  <si>
    <t>West Chester Bayard Rustin High School</t>
  </si>
  <si>
    <t>West Chester East High School</t>
  </si>
  <si>
    <t>West Chester Henderson High School</t>
  </si>
  <si>
    <t>Westtown-Thornbury Elementary School</t>
  </si>
  <si>
    <t>Chester HS - Main Campus</t>
  </si>
  <si>
    <t>Chester Upland School of Arts</t>
  </si>
  <si>
    <t>Main Street School</t>
  </si>
  <si>
    <t>Stetser Elementary School</t>
  </si>
  <si>
    <t>Boothwyn Elementary School</t>
  </si>
  <si>
    <t>Chichester Middle School</t>
  </si>
  <si>
    <t>Chichester Senior High School</t>
  </si>
  <si>
    <t>Hilltop Elementary School</t>
  </si>
  <si>
    <t>Linwood Elementary School</t>
  </si>
  <si>
    <t>Marcus Hook Elementary School</t>
  </si>
  <si>
    <t>Bethel Springs Elementary School</t>
  </si>
  <si>
    <t>Garnet Valley Elementary School</t>
  </si>
  <si>
    <t>Garnet Valley High School</t>
  </si>
  <si>
    <t>Garnet Valley Middle School</t>
  </si>
  <si>
    <t>Chatham Park Elementary School</t>
  </si>
  <si>
    <t>Chestnutwold Elementary School</t>
  </si>
  <si>
    <t>Coopertown Elementary School</t>
  </si>
  <si>
    <t>Haverford Middle School</t>
  </si>
  <si>
    <t>Haverford Senior High School</t>
  </si>
  <si>
    <t>Lynnewood Elementary School</t>
  </si>
  <si>
    <t>Manoa Elementary School</t>
  </si>
  <si>
    <t>Glenolden School</t>
  </si>
  <si>
    <t>Interboro Senior High School</t>
  </si>
  <si>
    <t>Kindergarten Academy</t>
  </si>
  <si>
    <t>Norwood School</t>
  </si>
  <si>
    <t>Prospect Park School</t>
  </si>
  <si>
    <t>Tinicum School</t>
  </si>
  <si>
    <t>Culbertson Elementary School</t>
  </si>
  <si>
    <t>Loomis Elementary School</t>
  </si>
  <si>
    <t>Marple Newtown Senior High School</t>
  </si>
  <si>
    <t>Paxon Hollow Middle School</t>
  </si>
  <si>
    <t>Worrall Elementary School</t>
  </si>
  <si>
    <t>Aston Elementary School</t>
  </si>
  <si>
    <t>Coebourn Elementary School</t>
  </si>
  <si>
    <t>Northley Middle School</t>
  </si>
  <si>
    <t>Parkside Elementary School</t>
  </si>
  <si>
    <t>Pennell Elementary School</t>
  </si>
  <si>
    <t>Sun Valley High School</t>
  </si>
  <si>
    <t>Ithan Elementary School</t>
  </si>
  <si>
    <t>Radnor Elementary School</t>
  </si>
  <si>
    <t>Radnor Middle School</t>
  </si>
  <si>
    <t>Radnor Senior High School</t>
  </si>
  <si>
    <t>Wayne Elementary School</t>
  </si>
  <si>
    <t>Amosland Elementary School</t>
  </si>
  <si>
    <t>Eddystone Elementary School</t>
  </si>
  <si>
    <t>Grace Park Elementary School</t>
  </si>
  <si>
    <t>Lakeview Elementary School</t>
  </si>
  <si>
    <t>Leedom Elementary School</t>
  </si>
  <si>
    <t>Ridley High School</t>
  </si>
  <si>
    <t>Ridley Middle School</t>
  </si>
  <si>
    <t>Woodlyn Elementary School</t>
  </si>
  <si>
    <t>Glenwood Elementary School</t>
  </si>
  <si>
    <t>Indian Lane Elementary School</t>
  </si>
  <si>
    <t>Media Elementary School</t>
  </si>
  <si>
    <t>Penncrest High School</t>
  </si>
  <si>
    <t>Rose Tree Elementary School</t>
  </si>
  <si>
    <t>Springton Lake Middle School</t>
  </si>
  <si>
    <t>Academy Park High School</t>
  </si>
  <si>
    <t>Darby Township School</t>
  </si>
  <si>
    <t>Delcroft School</t>
  </si>
  <si>
    <t>Harris School</t>
  </si>
  <si>
    <t>Sharon Hill School</t>
  </si>
  <si>
    <t>Southeast Delco Kindergarten Center</t>
  </si>
  <si>
    <t>Richardson Middle School</t>
  </si>
  <si>
    <t>Sabold Elementary School</t>
  </si>
  <si>
    <t>Scenic Hills Elementary School</t>
  </si>
  <si>
    <t>Springfield High School</t>
  </si>
  <si>
    <t>Aronimink Elementary School</t>
  </si>
  <si>
    <t>Beverly Hills Middle School</t>
  </si>
  <si>
    <t>Bywood Elementary School</t>
  </si>
  <si>
    <t>Charles Kelly Elementary School</t>
  </si>
  <si>
    <t>Drexel Hill Middle School</t>
  </si>
  <si>
    <t>Garrettford Elementary School</t>
  </si>
  <si>
    <t>Highland Park Elementary School</t>
  </si>
  <si>
    <t>Primos Elementary School</t>
  </si>
  <si>
    <t>Stonehurst Hills Elementary School</t>
  </si>
  <si>
    <t>Upper Darby KindergardenCenter</t>
  </si>
  <si>
    <t>Upper Darby Senior High School</t>
  </si>
  <si>
    <t>Walter M Senkow Elementary School</t>
  </si>
  <si>
    <t>Westbrook Park Elementary School</t>
  </si>
  <si>
    <t>Nether Providence Elementary School</t>
  </si>
  <si>
    <t>Strath Haven High School</t>
  </si>
  <si>
    <t>Strath Haven Middle School</t>
  </si>
  <si>
    <t>Swarthmore-Rutledge School</t>
  </si>
  <si>
    <t>Wallingford Elementary School</t>
  </si>
  <si>
    <t>Aldan Magnet School</t>
  </si>
  <si>
    <t>Ardmore Avenue School</t>
  </si>
  <si>
    <t>Bell Avenue School</t>
  </si>
  <si>
    <t>Colwyn Elementary School</t>
  </si>
  <si>
    <t>East Lansdowne Elementary School</t>
  </si>
  <si>
    <t>Park Lane Elementary School</t>
  </si>
  <si>
    <t>Penn Wood Middle School</t>
  </si>
  <si>
    <t>W B Evans Magnet School</t>
  </si>
  <si>
    <t>Walnut Street Elementary School</t>
  </si>
  <si>
    <t>Academy at Palumbo</t>
  </si>
  <si>
    <t>Adaire Alexander School</t>
  </si>
  <si>
    <t>Alcorn James School</t>
  </si>
  <si>
    <t>Allen Dr Ethel School</t>
  </si>
  <si>
    <t>Allen Ethan School</t>
  </si>
  <si>
    <t>Amy At Martin</t>
  </si>
  <si>
    <t>Amy NW</t>
  </si>
  <si>
    <t>Anderson Add B School</t>
  </si>
  <si>
    <t>Arthur Chester A School</t>
  </si>
  <si>
    <t>Arts Academy at Benjamin Rush</t>
  </si>
  <si>
    <t>Bache-Martin School</t>
  </si>
  <si>
    <t>Baldi C C A Middle School</t>
  </si>
  <si>
    <t>Barry Comm John School</t>
  </si>
  <si>
    <t>Barton Clara School</t>
  </si>
  <si>
    <t>Bartram John - Main</t>
  </si>
  <si>
    <t>Beeber Dimner Middle School</t>
  </si>
  <si>
    <t>Bethune Mary McLeod School</t>
  </si>
  <si>
    <t>Blaine James G School</t>
  </si>
  <si>
    <t>Blankenburg Rudolph School</t>
  </si>
  <si>
    <t>Bodine William W High School</t>
  </si>
  <si>
    <t>Bregy F Amedee School</t>
  </si>
  <si>
    <t>Bridesburg School</t>
  </si>
  <si>
    <t>Brown Henry A School</t>
  </si>
  <si>
    <t>Brown Joseph H School</t>
  </si>
  <si>
    <t>Bryant William C School</t>
  </si>
  <si>
    <t>Carnell Laura H School</t>
  </si>
  <si>
    <t>Carroll Charles School</t>
  </si>
  <si>
    <t>Carver High School</t>
  </si>
  <si>
    <t>Cassidy Lewis C AC Plus School</t>
  </si>
  <si>
    <t>Catharine Joseph School</t>
  </si>
  <si>
    <t>Cayuga School</t>
  </si>
  <si>
    <t>Childs George W School</t>
  </si>
  <si>
    <t>Clemente Roberto Middle School</t>
  </si>
  <si>
    <t>Cleveland Grover School</t>
  </si>
  <si>
    <t>Comegys Benjamin B School</t>
  </si>
  <si>
    <t>Comly Watson School</t>
  </si>
  <si>
    <t>Constitution High School</t>
  </si>
  <si>
    <t>Conwell Russell Middle School</t>
  </si>
  <si>
    <t>Cooke Jay Middle School</t>
  </si>
  <si>
    <t>Cook-Wissahickon School</t>
  </si>
  <si>
    <t>Cramp William School</t>
  </si>
  <si>
    <t>Creative and Performing Arts</t>
  </si>
  <si>
    <t>Crossan Kennedy C School</t>
  </si>
  <si>
    <t>Day Anna B School</t>
  </si>
  <si>
    <t>DeBurgos Bilingual Magnet Middle School</t>
  </si>
  <si>
    <t>Decatur Stephen School</t>
  </si>
  <si>
    <t>Dick William School</t>
  </si>
  <si>
    <t>Disston Hamilton School</t>
  </si>
  <si>
    <t>Dobson James School</t>
  </si>
  <si>
    <t>Douglas Stephen A School</t>
  </si>
  <si>
    <t>Drew Charles R School</t>
  </si>
  <si>
    <t>Duckrey Tanner School</t>
  </si>
  <si>
    <t>Dunbar Paul L School</t>
  </si>
  <si>
    <t>Edmonds Franklin S School</t>
  </si>
  <si>
    <t>Elkin Lewis School</t>
  </si>
  <si>
    <t>Ellwood School</t>
  </si>
  <si>
    <t>Emlen Eleanor C School</t>
  </si>
  <si>
    <t>Fairhill School</t>
  </si>
  <si>
    <t>Farrell Louis H School</t>
  </si>
  <si>
    <t>Fell D Newlin School</t>
  </si>
  <si>
    <t>Fels Samuel High School</t>
  </si>
  <si>
    <t>Feltonville Intermediate School</t>
  </si>
  <si>
    <t>Feltonville School of Arts &amp; Sciences</t>
  </si>
  <si>
    <t>Ferguson Joseph C School</t>
  </si>
  <si>
    <t>Finletter Thomas K School</t>
  </si>
  <si>
    <t>Fitler Academics Plus</t>
  </si>
  <si>
    <t>Fitzpatrick Aloysius L School</t>
  </si>
  <si>
    <t>Forrest Edwin School</t>
  </si>
  <si>
    <t>Fox Chase School</t>
  </si>
  <si>
    <t>Frank Anne School</t>
  </si>
  <si>
    <t>Frankford High School</t>
  </si>
  <si>
    <t>Franklin Benjamin High School</t>
  </si>
  <si>
    <t>Franklin Benjamin School</t>
  </si>
  <si>
    <t>Franklin Learning Center</t>
  </si>
  <si>
    <t>Fulton Robert School</t>
  </si>
  <si>
    <t>Furness Horace High School</t>
  </si>
  <si>
    <t>G &amp; Hunting Park Elementary School</t>
  </si>
  <si>
    <t>Gamp</t>
  </si>
  <si>
    <t>Germantown High School</t>
  </si>
  <si>
    <t>Gideon Edward School</t>
  </si>
  <si>
    <t>Girard Stephen School</t>
  </si>
  <si>
    <t>Girls High School</t>
  </si>
  <si>
    <t>Gompers Samuel School</t>
  </si>
  <si>
    <t>Greenberg Joseph School</t>
  </si>
  <si>
    <t>Greenfield Albert M School</t>
  </si>
  <si>
    <t>Hackett Horatio B School</t>
  </si>
  <si>
    <t>Hamilton Andrew School</t>
  </si>
  <si>
    <t>Hancock John School</t>
  </si>
  <si>
    <t>Harding Warren G Middle School</t>
  </si>
  <si>
    <t>Harrington Avery D School</t>
  </si>
  <si>
    <t>Hartranft John F School</t>
  </si>
  <si>
    <t>Henry Charles W School</t>
  </si>
  <si>
    <t>Heston Edward School</t>
  </si>
  <si>
    <t>Hill J E/Freedman Samson</t>
  </si>
  <si>
    <t>Hill Leslie P School</t>
  </si>
  <si>
    <t>Holme Thomas School</t>
  </si>
  <si>
    <t>Hopkinson Francis School</t>
  </si>
  <si>
    <t>Houston Henry E School</t>
  </si>
  <si>
    <t>Howe Julia Ward School</t>
  </si>
  <si>
    <t>Huey Samuel B School</t>
  </si>
  <si>
    <t>Hunter William H School</t>
  </si>
  <si>
    <t>Jackson Andrew School</t>
  </si>
  <si>
    <t>Jenks Abram School</t>
  </si>
  <si>
    <t>Jenks John S School</t>
  </si>
  <si>
    <t>Kearny Gen Philip School</t>
  </si>
  <si>
    <t>Kelley William D School</t>
  </si>
  <si>
    <t>Kelly John B School</t>
  </si>
  <si>
    <t>Kenderton School</t>
  </si>
  <si>
    <t>Kensington Creative &amp; Performing Arts High School</t>
  </si>
  <si>
    <t>Kensington Culinary Arts</t>
  </si>
  <si>
    <t>Kensington Intern Business  Finance &amp; Entrep</t>
  </si>
  <si>
    <t>Key Francis Scott School</t>
  </si>
  <si>
    <t>King Martin Luther High School</t>
  </si>
  <si>
    <t>Kinsey John L School</t>
  </si>
  <si>
    <t>Kirkbride Eliza B School</t>
  </si>
  <si>
    <t>La Brum Gen J Harry Middle School</t>
  </si>
  <si>
    <t>Lamberton Robert E School</t>
  </si>
  <si>
    <t>Lamberton Robert High School</t>
  </si>
  <si>
    <t>Lankenau High School</t>
  </si>
  <si>
    <t>Lawton Henry W School</t>
  </si>
  <si>
    <t>Lea Henry C School</t>
  </si>
  <si>
    <t>Leeds Morris E Middle School</t>
  </si>
  <si>
    <t>Leidy Joseph School</t>
  </si>
  <si>
    <t>Lincoln High School</t>
  </si>
  <si>
    <t>Lingelbach Anna L School</t>
  </si>
  <si>
    <t>Locke Alain School</t>
  </si>
  <si>
    <t>Loesche William H School</t>
  </si>
  <si>
    <t>Logan James School</t>
  </si>
  <si>
    <t>Longstreth William C School</t>
  </si>
  <si>
    <t>Lowell James R School</t>
  </si>
  <si>
    <t>Ludlow James R School</t>
  </si>
  <si>
    <t>Marshall John School</t>
  </si>
  <si>
    <t>Marshall Thurgood</t>
  </si>
  <si>
    <t>Masterman Julia R Sec School</t>
  </si>
  <si>
    <t>Mayfair School</t>
  </si>
  <si>
    <t>McCall Gen George A School</t>
  </si>
  <si>
    <t>McCloskey John F School</t>
  </si>
  <si>
    <t>McClure Alexander K School</t>
  </si>
  <si>
    <t>McDaniel Delaplaine School</t>
  </si>
  <si>
    <t>McKinley William School</t>
  </si>
  <si>
    <t>McMichael Morton School</t>
  </si>
  <si>
    <t>Meade Gen George C School</t>
  </si>
  <si>
    <t>Meehan Austin Middle School</t>
  </si>
  <si>
    <t>Meredith William M School</t>
  </si>
  <si>
    <t>Middle Years Alternative</t>
  </si>
  <si>
    <t>Mifflin Thomas School</t>
  </si>
  <si>
    <t>Mitchell Elementary School</t>
  </si>
  <si>
    <t>Moffet John School</t>
  </si>
  <si>
    <t>Moore J Hampton School</t>
  </si>
  <si>
    <t>Morris Robert School</t>
  </si>
  <si>
    <t>Morrison Andrew J School</t>
  </si>
  <si>
    <t>Morton Thomas G School</t>
  </si>
  <si>
    <t>Motivation High School</t>
  </si>
  <si>
    <t>Munoz-Marin Luis</t>
  </si>
  <si>
    <t>Nebinger George W School</t>
  </si>
  <si>
    <t>Northeast High School</t>
  </si>
  <si>
    <t>Olney Elementary School</t>
  </si>
  <si>
    <t>Overbrook Edu Center</t>
  </si>
  <si>
    <t>Overbrook Elementary School</t>
  </si>
  <si>
    <t>Overbrook High School</t>
  </si>
  <si>
    <t>Parkway Northwest</t>
  </si>
  <si>
    <t>Parkway West</t>
  </si>
  <si>
    <t>Parkway-Center City</t>
  </si>
  <si>
    <t>Pastorius Francis P School</t>
  </si>
  <si>
    <t>Patterson John M School</t>
  </si>
  <si>
    <t>Paul Robeson HS for Human Services</t>
  </si>
  <si>
    <t>Peirce Thomas M School</t>
  </si>
  <si>
    <t>Penn Alexander School</t>
  </si>
  <si>
    <t>Penn Treaty Middle School</t>
  </si>
  <si>
    <t>Pennell Joseph School</t>
  </si>
  <si>
    <t>Pennypacker Samuel School</t>
  </si>
  <si>
    <t>Penrose School</t>
  </si>
  <si>
    <t>Pepper George Middle School</t>
  </si>
  <si>
    <t>Philadelphia Learning Academy - North</t>
  </si>
  <si>
    <t>Philadelphia Learning Academy - South</t>
  </si>
  <si>
    <t>Philadelphia Military Acad at Elverson</t>
  </si>
  <si>
    <t>Philadelphia Military Acad at Leeds</t>
  </si>
  <si>
    <t>Pollock Robert B School</t>
  </si>
  <si>
    <t>Potter-Thomas School</t>
  </si>
  <si>
    <t>Powel Samuel School</t>
  </si>
  <si>
    <t>Pratt Anna B School</t>
  </si>
  <si>
    <t>Prince Hall</t>
  </si>
  <si>
    <t>Reynolds Gen John F School</t>
  </si>
  <si>
    <t>Rhawnhurst School</t>
  </si>
  <si>
    <t>Rhoads James School</t>
  </si>
  <si>
    <t>Rhodes E Washington Middle School</t>
  </si>
  <si>
    <t>Richmond School</t>
  </si>
  <si>
    <t>Roosevelt Theodore Middle School</t>
  </si>
  <si>
    <t>Rowen William School</t>
  </si>
  <si>
    <t>Roxborough High School</t>
  </si>
  <si>
    <t>Sayre William L Middle School</t>
  </si>
  <si>
    <t>School of the Future</t>
  </si>
  <si>
    <t>Science Leadership Academy</t>
  </si>
  <si>
    <t>Sharswood George School</t>
  </si>
  <si>
    <t>Shaw Anna H Middle School</t>
  </si>
  <si>
    <t>Shawmont School</t>
  </si>
  <si>
    <t>Sheppard Isaac School</t>
  </si>
  <si>
    <t>Sheridan School</t>
  </si>
  <si>
    <t>Sheridan West</t>
  </si>
  <si>
    <t>Smith Walter G School</t>
  </si>
  <si>
    <t>Solis-Cohen Solomon School</t>
  </si>
  <si>
    <t>South Philadelphia High School</t>
  </si>
  <si>
    <t>Southwark School</t>
  </si>
  <si>
    <t>Spring Garden School</t>
  </si>
  <si>
    <t>Spruance Gilbert School</t>
  </si>
  <si>
    <t>Stanton Edwin M School</t>
  </si>
  <si>
    <t>Stanton M Hall School</t>
  </si>
  <si>
    <t>Stearne Allen M School</t>
  </si>
  <si>
    <t>Steel Edward School</t>
  </si>
  <si>
    <t>Strawberry Mansion High School</t>
  </si>
  <si>
    <t>Sullivan James J School</t>
  </si>
  <si>
    <t>Taggart John H School</t>
  </si>
  <si>
    <t>Taylor Bayard School</t>
  </si>
  <si>
    <t>Tilden William T Middle School</t>
  </si>
  <si>
    <t>University City High School</t>
  </si>
  <si>
    <t>Vare Abigail School</t>
  </si>
  <si>
    <t>Vaux Roberts High School</t>
  </si>
  <si>
    <t>Wagner Gen Louis Middle School</t>
  </si>
  <si>
    <t>Waring Laura W School</t>
  </si>
  <si>
    <t>Washington George High School</t>
  </si>
  <si>
    <t>Washington George School</t>
  </si>
  <si>
    <t>Washington Grover Jr School</t>
  </si>
  <si>
    <t>Washington Martha School</t>
  </si>
  <si>
    <t>Webster School</t>
  </si>
  <si>
    <t>Welsh John School</t>
  </si>
  <si>
    <t>West Philadelphia High School</t>
  </si>
  <si>
    <t>Whittier John G School</t>
  </si>
  <si>
    <t>Widener Memorial School</t>
  </si>
  <si>
    <t>Willard Frances E School</t>
  </si>
  <si>
    <t>Wilson Alexander School</t>
  </si>
  <si>
    <t>Wilson Woodrow Middle School</t>
  </si>
  <si>
    <t>Wister John School</t>
  </si>
  <si>
    <t>Wright Richard R School</t>
  </si>
  <si>
    <t>Ziegler William H School</t>
  </si>
  <si>
    <t>Aliquippa Elementary School</t>
  </si>
  <si>
    <t>Aliquippa Junior Senior High School</t>
  </si>
  <si>
    <t>Ambridge Area High School</t>
  </si>
  <si>
    <t>Ambridge Area Junior High School</t>
  </si>
  <si>
    <t>Economy Elementary School</t>
  </si>
  <si>
    <t>State Street Elementary School</t>
  </si>
  <si>
    <t>Beaver Area Middle School</t>
  </si>
  <si>
    <t>Beaver Area Senior High School</t>
  </si>
  <si>
    <t>College Square Elementary School</t>
  </si>
  <si>
    <t>Dutch Ridge Elementary School</t>
  </si>
  <si>
    <t>Beaver Falls Area Senior High School</t>
  </si>
  <si>
    <t>Beaver Falls Middle School</t>
  </si>
  <si>
    <t>Big Beaver Elementary School</t>
  </si>
  <si>
    <t>Blackhawk High School</t>
  </si>
  <si>
    <t>Blackhawk Intermediate School</t>
  </si>
  <si>
    <t>Highland Middle School</t>
  </si>
  <si>
    <t>Northwestern Primary School</t>
  </si>
  <si>
    <t>Patterson Primary School</t>
  </si>
  <si>
    <t>Center Area Middle School</t>
  </si>
  <si>
    <t>Center Area Senior High School</t>
  </si>
  <si>
    <t>Center Grange Primary School</t>
  </si>
  <si>
    <t>Todd Lane Elementary School</t>
  </si>
  <si>
    <t>Big Knob Elementary School</t>
  </si>
  <si>
    <t>Conway Elementary School</t>
  </si>
  <si>
    <t>Freedom Area Intermediate School</t>
  </si>
  <si>
    <t>Freedom Area Middle School</t>
  </si>
  <si>
    <t>Freedom Area Senior High School</t>
  </si>
  <si>
    <t>Hopewell Junior High School</t>
  </si>
  <si>
    <t>Hopewell Senior High School</t>
  </si>
  <si>
    <t>Independence Elementary School</t>
  </si>
  <si>
    <t>Margaret Ross Elementary School</t>
  </si>
  <si>
    <t xml:space="preserve">Midland Elementary Middle School </t>
  </si>
  <si>
    <t>New Brighton Area Elementary School</t>
  </si>
  <si>
    <t>New Brighton Area High School</t>
  </si>
  <si>
    <t>New Brighton Area Middle School</t>
  </si>
  <si>
    <t>Riverside High School</t>
  </si>
  <si>
    <t>Rochester Area Elementary School</t>
  </si>
  <si>
    <t>Rochester Area High School</t>
  </si>
  <si>
    <t>South Side High School</t>
  </si>
  <si>
    <t>South Side Middle School</t>
  </si>
  <si>
    <t>Western Beaver Co Junior Senior High School</t>
  </si>
  <si>
    <t>Apollo-Ridge Elementary School</t>
  </si>
  <si>
    <t>Apollo-Ridge High School</t>
  </si>
  <si>
    <t>Apollo-Ridge Middle School</t>
  </si>
  <si>
    <t>Dayton Elementary School</t>
  </si>
  <si>
    <t>Elderton Elementary School</t>
  </si>
  <si>
    <t>Ford City Junior Senior High School</t>
  </si>
  <si>
    <t>Kittanning Junior High School</t>
  </si>
  <si>
    <t>Kittanning Senior High School</t>
  </si>
  <si>
    <t>Lenape Elementary School</t>
  </si>
  <si>
    <t>Shannock Valley Elementary School</t>
  </si>
  <si>
    <t>West Hills Intermediate School</t>
  </si>
  <si>
    <t>West Hills Primary School</t>
  </si>
  <si>
    <t>West Shamokin Junior Senior High School</t>
  </si>
  <si>
    <t>Buffalo Elementary School</t>
  </si>
  <si>
    <t>Freeport Area Junior High School</t>
  </si>
  <si>
    <t>Freeport Area Senior High School</t>
  </si>
  <si>
    <t>Freeport KindergardenCenter</t>
  </si>
  <si>
    <t>South Buffalo Elementary School</t>
  </si>
  <si>
    <t>David Leech Elementary School</t>
  </si>
  <si>
    <t>Leechburg Area High School</t>
  </si>
  <si>
    <t>Blairsville Elementary School</t>
  </si>
  <si>
    <t>Blairsville Middle School</t>
  </si>
  <si>
    <t>Blairsville Senior High School</t>
  </si>
  <si>
    <t>Saltsburg Elementary School</t>
  </si>
  <si>
    <t>Saltsburg Middle High School</t>
  </si>
  <si>
    <t>Homer-Center Elementary School</t>
  </si>
  <si>
    <t>Homer-Center Junior Senior High School</t>
  </si>
  <si>
    <t>Ben Franklin Elementary School</t>
  </si>
  <si>
    <t>East Pike Elementary School</t>
  </si>
  <si>
    <t>Horace Mann Elementary School</t>
  </si>
  <si>
    <t>Indiana Area Junior High School</t>
  </si>
  <si>
    <t>Indiana Area Senior High School</t>
  </si>
  <si>
    <t>Marion Center Area High School</t>
  </si>
  <si>
    <t>Rayne Elementary School</t>
  </si>
  <si>
    <t>Penns Manor Area Elementary School</t>
  </si>
  <si>
    <t>Penns Manor Area Junior Senior High School</t>
  </si>
  <si>
    <t>Purchase Line Junior Senior High School</t>
  </si>
  <si>
    <t>Purchase Line South Elementary School</t>
  </si>
  <si>
    <t>United Elementary School</t>
  </si>
  <si>
    <t>United Junior Senior High School</t>
  </si>
  <si>
    <t>Blue Mountain East Elementary School</t>
  </si>
  <si>
    <t>Blue Mountain Elementary Cressona School</t>
  </si>
  <si>
    <t>Blue Mountain High School</t>
  </si>
  <si>
    <t>Blue Mountain Middle School</t>
  </si>
  <si>
    <t>Blue Mountain West Elementary School</t>
  </si>
  <si>
    <t>Mahanoy Area Elementary School</t>
  </si>
  <si>
    <t>Mahanoy Area High School</t>
  </si>
  <si>
    <t>Mahanoy Area Middle School</t>
  </si>
  <si>
    <t>Early Childhood Edu Center</t>
  </si>
  <si>
    <t>Minersville Area Elementary Center</t>
  </si>
  <si>
    <t>Minersville Area Junior Senior High School</t>
  </si>
  <si>
    <t>North Schuylkill Elementary School</t>
  </si>
  <si>
    <t>North Schuylkill Junior Senior High School</t>
  </si>
  <si>
    <t>Pine Grove Area High School</t>
  </si>
  <si>
    <t>Pine Grove Area Middle School</t>
  </si>
  <si>
    <t>Pine Grove Elementary School</t>
  </si>
  <si>
    <t>Clarke Elementary Center</t>
  </si>
  <si>
    <t>Lengel Middle School</t>
  </si>
  <si>
    <t>Pottsville Area High School</t>
  </si>
  <si>
    <t xml:space="preserve">Saint Clair Area Elementary Middle School </t>
  </si>
  <si>
    <t>Shenandoah Valley Elementary School</t>
  </si>
  <si>
    <t>Shenandoah Valley Junior Senior High School</t>
  </si>
  <si>
    <t>Schuylkill Haven Elementary Center</t>
  </si>
  <si>
    <t>Schuylkill Haven Middle School</t>
  </si>
  <si>
    <t>Schuylkill Haven Senior High School</t>
  </si>
  <si>
    <t>Tamaqua Area Middle School</t>
  </si>
  <si>
    <t>Tamaqua Area Senior High School</t>
  </si>
  <si>
    <t>Tamaqua Elementary School</t>
  </si>
  <si>
    <t>West Penn Township Elementary School</t>
  </si>
  <si>
    <t>Hegins-Hubley Elementary School</t>
  </si>
  <si>
    <t>Mahantongo Elementary School</t>
  </si>
  <si>
    <t>Tri-Valley Junior Senior High School</t>
  </si>
  <si>
    <t>Williams Valley Elementary School</t>
  </si>
  <si>
    <t>Williams Valley Junior Senior High School</t>
  </si>
  <si>
    <t>Ringgold Elementary School South</t>
  </si>
  <si>
    <t>Acadamy at Westinghouse</t>
  </si>
  <si>
    <t>Pittsburgh Faison K-5</t>
  </si>
  <si>
    <t>David E Williams Middle School</t>
  </si>
  <si>
    <t>Highcliff Elementary School</t>
  </si>
  <si>
    <t xml:space="preserve">Perry Lower Intrmd School </t>
  </si>
  <si>
    <t xml:space="preserve">Hartman Intrmd School </t>
  </si>
  <si>
    <t>North Side Primary School</t>
  </si>
  <si>
    <t>Grove City Area Middle School</t>
  </si>
  <si>
    <t>West Middlesex Area Middle School</t>
  </si>
  <si>
    <t>Redbank Valley Intrmd School</t>
  </si>
  <si>
    <t>Redbank Valley Primary School</t>
  </si>
  <si>
    <t>Tussey Mountain Junior High</t>
  </si>
  <si>
    <t>North Lincoln Hill Elementary School</t>
  </si>
  <si>
    <t>Indian Valley Elementary School</t>
  </si>
  <si>
    <t>Indian Valley Intrmd School</t>
  </si>
  <si>
    <t>Lewistown Intrmd School</t>
  </si>
  <si>
    <t>Mifflin Co Middle School</t>
  </si>
  <si>
    <t>Mifflin Co Junior High School</t>
  </si>
  <si>
    <t>Mifflin Co High School</t>
  </si>
  <si>
    <t>Franklin Twp Elementary School</t>
  </si>
  <si>
    <t>Dallastown Area Intermediate School</t>
  </si>
  <si>
    <t>Yorkshire Elementary School</t>
  </si>
  <si>
    <t>Bear Creek School</t>
  </si>
  <si>
    <t>Annville-Cleona Middle School</t>
  </si>
  <si>
    <t>ELCO Intermd School</t>
  </si>
  <si>
    <t>Lingle Avenue El School</t>
  </si>
  <si>
    <t>Northside El School</t>
  </si>
  <si>
    <t>Brandywine Intrmd School</t>
  </si>
  <si>
    <t>Harrisburg HS - SciTech Cmp</t>
  </si>
  <si>
    <t>Danville Primary School</t>
  </si>
  <si>
    <t>Mount Carmel Area Junior High</t>
  </si>
  <si>
    <t>Shikellamy Middle School</t>
  </si>
  <si>
    <t>Troy Intrmd School</t>
  </si>
  <si>
    <t>Wyalusing Valley Elementary School</t>
  </si>
  <si>
    <t>Sullivan Co Elementary School</t>
  </si>
  <si>
    <t>Hanover Green Elementary School</t>
  </si>
  <si>
    <t>EverGreen Elementary School</t>
  </si>
  <si>
    <t>Luis A. Ramos Elementary School</t>
  </si>
  <si>
    <t>Willow Lane Elementary School</t>
  </si>
  <si>
    <t>Fred J. Jaindl Elementary School</t>
  </si>
  <si>
    <t>Willow Dale Elementary School</t>
  </si>
  <si>
    <t>Skyview Upper Elementary School</t>
  </si>
  <si>
    <t xml:space="preserve">Downingtown STEM Academy </t>
  </si>
  <si>
    <t xml:space="preserve">Mary D Lang Kdg Ctr </t>
  </si>
  <si>
    <t xml:space="preserve">Bancroft Elementary School </t>
  </si>
  <si>
    <t xml:space="preserve">Springfield Literacy Center </t>
  </si>
  <si>
    <t xml:space="preserve">Kensington Urban Education Academy </t>
  </si>
  <si>
    <t xml:space="preserve">Riverside MS </t>
  </si>
  <si>
    <t xml:space="preserve">Riverside Elementary School </t>
  </si>
  <si>
    <t xml:space="preserve">W.A. McCreery Elementary School </t>
  </si>
  <si>
    <t xml:space="preserve">Rush Elementary School </t>
  </si>
  <si>
    <t>Birney Preparatory Academy</t>
  </si>
  <si>
    <t>Commonwealth of Pennsylvania</t>
  </si>
  <si>
    <t>DEPARTMENT OF EDUCATION</t>
  </si>
  <si>
    <t>333 Market St., Harrisburg, PA  17126-0333</t>
  </si>
  <si>
    <t>CLASSROOM TEACHER RATING FORM</t>
  </si>
  <si>
    <t xml:space="preserve">PDE 82-1 (4/13) </t>
  </si>
  <si>
    <t>Last Name</t>
  </si>
  <si>
    <t>First</t>
  </si>
  <si>
    <t>Middle</t>
  </si>
  <si>
    <t>District/LEA</t>
  </si>
  <si>
    <t>School</t>
  </si>
  <si>
    <t xml:space="preserve">A performance rating of Distinguished, Proficient or Needs Improvement shall be considered satisfactory, except that the second Needs Improvement rating issued by the same employer within 10 years of the first final rating of Needs Improvement where the employee is in the same certification shall be considered unsatisfactory.  A rating of Failing shall be considered unsatisfactory. </t>
  </si>
  <si>
    <t>*Domain Rating Assignment*        
0 to 3 Point Scale (A)</t>
  </si>
  <si>
    <t>Semi-annual</t>
  </si>
  <si>
    <t>Annual</t>
  </si>
  <si>
    <t>Rating: Temporary Professional Employee</t>
  </si>
  <si>
    <t>Rating: Professional Employee,</t>
  </si>
  <si>
    <t>OR</t>
  </si>
  <si>
    <t xml:space="preserve">I certify that the above-named employee for the period beginning </t>
  </si>
  <si>
    <t>and ending</t>
  </si>
  <si>
    <t>has received a performance rating of:</t>
  </si>
  <si>
    <t>(month/day/year)</t>
  </si>
  <si>
    <t>Date</t>
  </si>
  <si>
    <t>Chief School Administrator</t>
  </si>
  <si>
    <t>Designated Rater / Position:</t>
  </si>
  <si>
    <t xml:space="preserve">I acknowledge that I have read the report and that I have been given an opportunity to discuss it with the rater.  
My signature does not necessarily mean that I agree with the performance evaluation.
</t>
  </si>
  <si>
    <t>Signature of Employee</t>
  </si>
  <si>
    <t>Unsatisfactory</t>
  </si>
  <si>
    <t>resulting in a final rating of:</t>
  </si>
  <si>
    <t>Satisfactory</t>
  </si>
  <si>
    <t>Teacher Observation &amp; Practice Rating - From Section (1) on Rating Form</t>
  </si>
  <si>
    <t>Multiple Building SPP Score</t>
  </si>
  <si>
    <t>Earned Points   (C x D)</t>
  </si>
  <si>
    <t>Factor        (D)</t>
  </si>
  <si>
    <t>Earned Points          (A x B)</t>
  </si>
  <si>
    <t>The final rating value for teacher specific data will be transferred to the final rating form.</t>
  </si>
  <si>
    <t>(Enter as 0, 1, 2, or 3)</t>
  </si>
  <si>
    <t>If a teacher elective rating is not available:</t>
  </si>
  <si>
    <t>If a building level SPP score is not available:</t>
  </si>
  <si>
    <t>Use this display to enter values representing building level data.</t>
  </si>
  <si>
    <t>Use this display to enter values representing teacher specific data.</t>
  </si>
  <si>
    <t>Building Name</t>
  </si>
  <si>
    <t>Observation and Practice Rating Converted to 100 Point Scale</t>
  </si>
  <si>
    <t>Enter each building name, percent of instructional time assigned to each building and the corresponding SPP score for that building.  The percent assigned, when added, must total 100 percent. If an associated building does not have an SPP score, enter the equivalent value converted from the observation and practice rating for that teacher for that building. The combined SPP score is the value entered as the SPP score for the employee.</t>
  </si>
  <si>
    <t>If a teacher specific (3 year rolling average) PVAAS score is available, use this section:</t>
  </si>
  <si>
    <t>If a teacher specific (3 year rolling average) PVAAS score is not available:</t>
  </si>
  <si>
    <t>Periodic</t>
  </si>
  <si>
    <t>Professional Employee</t>
  </si>
  <si>
    <t>Temporary Professional Employee</t>
  </si>
  <si>
    <t>entry of multiple measures associated with a classroom teacher's performance rating.  The tool is formatted</t>
  </si>
  <si>
    <t>Summary</t>
  </si>
  <si>
    <t>Instructions</t>
  </si>
  <si>
    <r>
      <t>The Educator Effectiveness Rating Tool (</t>
    </r>
    <r>
      <rPr>
        <i/>
        <sz val="11"/>
        <color theme="1"/>
        <rFont val="Calibri"/>
        <family val="2"/>
        <scheme val="minor"/>
      </rPr>
      <t>EE Rating Tool</t>
    </r>
    <r>
      <rPr>
        <sz val="11"/>
        <color theme="1"/>
        <rFont val="Calibri"/>
        <family val="2"/>
        <scheme val="minor"/>
      </rPr>
      <t xml:space="preserve">) provides a downloadable resource to facilitate the </t>
    </r>
  </si>
  <si>
    <t xml:space="preserve">     Hint: Enter common information used for all teachers (such as the school name) and save as a master template.</t>
  </si>
  <si>
    <r>
      <t xml:space="preserve">3. Select the </t>
    </r>
    <r>
      <rPr>
        <i/>
        <sz val="11"/>
        <color theme="1"/>
        <rFont val="Calibri"/>
        <family val="2"/>
        <scheme val="minor"/>
      </rPr>
      <t>Observation &amp; Practice</t>
    </r>
    <r>
      <rPr>
        <sz val="11"/>
        <color theme="1"/>
        <rFont val="Calibri"/>
        <family val="2"/>
        <scheme val="minor"/>
      </rPr>
      <t xml:space="preserve"> tab to enter the rating values (0, 1, 2, 3) for each domain for the teacher being rated.</t>
    </r>
  </si>
  <si>
    <r>
      <t xml:space="preserve">4. Select the </t>
    </r>
    <r>
      <rPr>
        <i/>
        <sz val="11"/>
        <color theme="1"/>
        <rFont val="Calibri"/>
        <family val="2"/>
        <scheme val="minor"/>
      </rPr>
      <t>Building</t>
    </r>
    <r>
      <rPr>
        <sz val="11"/>
        <color theme="1"/>
        <rFont val="Calibri"/>
        <family val="2"/>
        <scheme val="minor"/>
      </rPr>
      <t xml:space="preserve"> tab to enter the building SPP score for the rated teacher. If a teacher is in multiple buildings, select</t>
    </r>
  </si>
  <si>
    <t xml:space="preserve">     The tool automatically converts the SPP score to a 0 - 3 rating to be combined with the other multiple measures.</t>
  </si>
  <si>
    <r>
      <t xml:space="preserve">     the </t>
    </r>
    <r>
      <rPr>
        <b/>
        <u/>
        <sz val="11"/>
        <color rgb="FF0070C0"/>
        <rFont val="Calibri"/>
        <family val="2"/>
        <scheme val="minor"/>
      </rPr>
      <t>Multiple Buildings</t>
    </r>
    <r>
      <rPr>
        <sz val="11"/>
        <color rgb="FF0070C0"/>
        <rFont val="Calibri"/>
        <family val="2"/>
        <scheme val="minor"/>
      </rPr>
      <t xml:space="preserve"> </t>
    </r>
    <r>
      <rPr>
        <sz val="11"/>
        <rFont val="Calibri"/>
        <family val="2"/>
        <scheme val="minor"/>
      </rPr>
      <t>link.  If no building SPP score is available, the tool automatically uses the Observation &amp; Practice rating.</t>
    </r>
  </si>
  <si>
    <t xml:space="preserve">     total % assigned to multiple buildings must equal 100%. The tool automatically converts the combined building score for</t>
  </si>
  <si>
    <t xml:space="preserve">     multiple buildings to a 0 - 3 rating to be combined with the other multiple measures.</t>
  </si>
  <si>
    <t xml:space="preserve">     is not available in 2013-14, the tool will automatically use the Observation and Practice rating in 2013-14.</t>
  </si>
  <si>
    <t xml:space="preserve">     Hint: To simulate the impact using available teacher specific data, that data can be entered. However, for the official rating, only</t>
  </si>
  <si>
    <t xml:space="preserve">     a 3 year rolling average can be used.</t>
  </si>
  <si>
    <r>
      <t xml:space="preserve">7. Select the </t>
    </r>
    <r>
      <rPr>
        <i/>
        <sz val="11"/>
        <color theme="1"/>
        <rFont val="Calibri"/>
        <family val="2"/>
        <scheme val="minor"/>
      </rPr>
      <t>Elective</t>
    </r>
    <r>
      <rPr>
        <sz val="11"/>
        <color theme="1"/>
        <rFont val="Calibri"/>
        <family val="2"/>
        <scheme val="minor"/>
      </rPr>
      <t xml:space="preserve"> tab to enter the elective measure for a teacher.  Using the elective measure is optional in 2013-14. Thus, the</t>
    </r>
  </si>
  <si>
    <t xml:space="preserve">     the tool will automatically use the Observation and Practice rating in 2013-14 unless and elective measure is available and entered.</t>
  </si>
  <si>
    <r>
      <t xml:space="preserve">8. Select the </t>
    </r>
    <r>
      <rPr>
        <i/>
        <sz val="11"/>
        <color theme="1"/>
        <rFont val="Calibri"/>
        <family val="2"/>
        <scheme val="minor"/>
      </rPr>
      <t>Summary</t>
    </r>
    <r>
      <rPr>
        <sz val="11"/>
        <color theme="1"/>
        <rFont val="Calibri"/>
        <family val="2"/>
        <scheme val="minor"/>
      </rPr>
      <t xml:space="preserve"> tab to view all data automatically entered from the worksheets. This page can be printed for signatures and</t>
    </r>
  </si>
  <si>
    <t xml:space="preserve">     official record.</t>
  </si>
  <si>
    <t>9.  General Notes:</t>
  </si>
  <si>
    <t xml:space="preserve">     a. To delete an entry, select the applicable cell and select "Delete" using the keyboard.</t>
  </si>
  <si>
    <t>2. Save the master template using a file name to represent the specific teacher being rated.</t>
  </si>
  <si>
    <t xml:space="preserve">     b. After all entries are made for a given teacher, save that file using a file name to represent the specific teacher being rated.</t>
  </si>
  <si>
    <t>which can be printed for signatures.</t>
  </si>
  <si>
    <t>as multiple worksheets (tabs) to enter rating values which are automatically transferred to a summary form</t>
  </si>
  <si>
    <t xml:space="preserve">     Hint: Areas available for entry are shaded as light gray/blue. Areas automatically calculated are shade as light green.</t>
  </si>
  <si>
    <r>
      <t xml:space="preserve">5. The </t>
    </r>
    <r>
      <rPr>
        <i/>
        <sz val="11"/>
        <color theme="1"/>
        <rFont val="Calibri"/>
        <family val="2"/>
        <scheme val="minor"/>
      </rPr>
      <t>Multiple Buildings</t>
    </r>
    <r>
      <rPr>
        <sz val="11"/>
        <color theme="1"/>
        <rFont val="Calibri"/>
        <family val="2"/>
        <scheme val="minor"/>
      </rPr>
      <t xml:space="preserve"> tab is used to enter SPP scores for multiple buildings. For any building where an SPP score is not available,</t>
    </r>
  </si>
  <si>
    <r>
      <t xml:space="preserve">     enter the converted Observation and Practice rating (provided on the </t>
    </r>
    <r>
      <rPr>
        <i/>
        <sz val="11"/>
        <color theme="1"/>
        <rFont val="Calibri"/>
        <family val="2"/>
        <scheme val="minor"/>
      </rPr>
      <t>Multiple Buildings</t>
    </r>
    <r>
      <rPr>
        <sz val="11"/>
        <color theme="1"/>
        <rFont val="Calibri"/>
        <family val="2"/>
        <scheme val="minor"/>
      </rPr>
      <t xml:space="preserve"> worksheet) as that building score.  The </t>
    </r>
  </si>
  <si>
    <r>
      <t xml:space="preserve">6. Select the </t>
    </r>
    <r>
      <rPr>
        <i/>
        <sz val="11"/>
        <color theme="1"/>
        <rFont val="Calibri"/>
        <family val="2"/>
        <scheme val="minor"/>
      </rPr>
      <t>Teacher Specific</t>
    </r>
    <r>
      <rPr>
        <sz val="11"/>
        <color theme="1"/>
        <rFont val="Calibri"/>
        <family val="2"/>
        <scheme val="minor"/>
      </rPr>
      <t xml:space="preserve"> tab to enter the 3 year rolling average for teacher specific PVAAS data.  Since a 3 year rolling average</t>
    </r>
  </si>
  <si>
    <t>combined building score.</t>
  </si>
  <si>
    <t>Rating Date (mm/dd/yyyy):</t>
  </si>
  <si>
    <t>Period Start (mm/dd/yyyy):</t>
  </si>
  <si>
    <t>Period End (mm/dd/yyyy):</t>
  </si>
  <si>
    <r>
      <t xml:space="preserve">1. Select the </t>
    </r>
    <r>
      <rPr>
        <i/>
        <sz val="11"/>
        <color theme="1"/>
        <rFont val="Calibri"/>
        <family val="2"/>
        <scheme val="minor"/>
      </rPr>
      <t>Teacher Information</t>
    </r>
    <r>
      <rPr>
        <sz val="11"/>
        <color theme="1"/>
        <rFont val="Calibri"/>
        <family val="2"/>
        <scheme val="minor"/>
      </rPr>
      <t xml:space="preserve"> tab to enter identifying information about the teacher.</t>
    </r>
  </si>
  <si>
    <t xml:space="preserve">Rating Date </t>
  </si>
  <si>
    <t>Evaluation (Check One)</t>
  </si>
  <si>
    <t>Final Rating (Select One):</t>
  </si>
  <si>
    <t xml:space="preserve">Kristen </t>
  </si>
  <si>
    <t>Rutkowski</t>
  </si>
  <si>
    <t>Northwestern School District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</si>
</sst>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name val="Times New Roman"/>
      <family val="1"/>
    </font>
    <font>
      <sz val="12"/>
      <name val="Calibri"/>
      <family val="2"/>
      <scheme val="minor"/>
    </font>
    <font>
      <sz val="11"/>
      <name val="Calibri"/>
      <family val="2"/>
      <scheme val="minor"/>
    </font>
    <font>
      <u/>
      <sz val="11"/>
      <color theme="1"/>
      <name val="Calibri"/>
      <family val="2"/>
      <scheme val="minor"/>
    </font>
    <font>
      <b/>
      <u/>
      <sz val="18"/>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8"/>
      <color theme="1"/>
      <name val="Calibri"/>
      <family val="2"/>
      <scheme val="minor"/>
    </font>
    <font>
      <sz val="11"/>
      <color theme="1"/>
      <name val="Calibri"/>
      <family val="2"/>
    </font>
    <font>
      <b/>
      <sz val="18"/>
      <color theme="3"/>
      <name val="Cambria"/>
      <family val="2"/>
      <scheme val="major"/>
    </font>
    <font>
      <b/>
      <sz val="11"/>
      <color theme="0"/>
      <name val="Calibri"/>
      <family val="2"/>
      <scheme val="minor"/>
    </font>
    <font>
      <sz val="11"/>
      <color theme="0"/>
      <name val="Calibri"/>
      <family val="2"/>
      <scheme val="minor"/>
    </font>
    <font>
      <sz val="8"/>
      <color theme="1"/>
      <name val="Times New Roman"/>
      <family val="1"/>
    </font>
    <font>
      <sz val="6"/>
      <color theme="1"/>
      <name val="Times New Roman"/>
      <family val="1"/>
    </font>
    <font>
      <sz val="9"/>
      <color theme="1"/>
      <name val="Times New Roman"/>
      <family val="1"/>
    </font>
    <font>
      <b/>
      <sz val="9"/>
      <color theme="1"/>
      <name val="Times New Roman"/>
      <family val="1"/>
    </font>
    <font>
      <b/>
      <sz val="8"/>
      <color theme="1"/>
      <name val="Times New Roman"/>
      <family val="1"/>
    </font>
    <font>
      <b/>
      <sz val="11"/>
      <name val="Calibri"/>
      <family val="2"/>
      <scheme val="minor"/>
    </font>
    <font>
      <u/>
      <sz val="11"/>
      <color theme="10"/>
      <name val="Calibri"/>
      <family val="2"/>
      <scheme val="minor"/>
    </font>
    <font>
      <b/>
      <u/>
      <sz val="11"/>
      <color theme="1"/>
      <name val="Calibri"/>
      <family val="2"/>
      <scheme val="minor"/>
    </font>
    <font>
      <i/>
      <sz val="11"/>
      <color theme="1"/>
      <name val="Calibri"/>
      <family val="2"/>
      <scheme val="minor"/>
    </font>
    <font>
      <sz val="11"/>
      <color rgb="FF0070C0"/>
      <name val="Calibri"/>
      <family val="2"/>
      <scheme val="minor"/>
    </font>
    <font>
      <b/>
      <u/>
      <sz val="11"/>
      <color rgb="FF0070C0"/>
      <name val="Calibri"/>
      <family val="2"/>
      <scheme val="minor"/>
    </font>
    <font>
      <b/>
      <sz val="7"/>
      <color theme="1"/>
      <name val="Times New Roman"/>
      <family val="1"/>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A5A5A5"/>
      </patternFill>
    </fill>
    <fill>
      <patternFill patternType="solid">
        <fgColor theme="4" tint="0.39997558519241921"/>
        <bgColor indexed="65"/>
      </patternFill>
    </fill>
  </fills>
  <borders count="2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double">
        <color rgb="FF3F3F3F"/>
      </left>
      <right style="double">
        <color rgb="FF3F3F3F"/>
      </right>
      <top style="double">
        <color rgb="FF3F3F3F"/>
      </top>
      <bottom style="double">
        <color rgb="FF3F3F3F"/>
      </bottom>
      <diagonal/>
    </border>
    <border>
      <left/>
      <right style="double">
        <color rgb="FF3F3F3F"/>
      </right>
      <top/>
      <bottom/>
      <diagonal/>
    </border>
  </borders>
  <cellStyleXfs count="5">
    <xf numFmtId="0" fontId="0" fillId="0" borderId="0"/>
    <xf numFmtId="0" fontId="14" fillId="0" borderId="0" applyNumberFormat="0" applyFill="0" applyBorder="0" applyAlignment="0" applyProtection="0"/>
    <xf numFmtId="0" fontId="15" fillId="7" borderId="26" applyNumberFormat="0" applyAlignment="0" applyProtection="0"/>
    <xf numFmtId="0" fontId="16" fillId="8" borderId="0" applyNumberFormat="0" applyBorder="0" applyAlignment="0" applyProtection="0"/>
    <xf numFmtId="0" fontId="23" fillId="0" borderId="0" applyNumberFormat="0" applyFill="0" applyBorder="0" applyAlignment="0" applyProtection="0"/>
  </cellStyleXfs>
  <cellXfs count="366">
    <xf numFmtId="0" fontId="0" fillId="0" borderId="0" xfId="0"/>
    <xf numFmtId="0" fontId="2" fillId="0" borderId="1" xfId="0" applyFont="1" applyBorder="1" applyAlignment="1">
      <alignment horizontal="center"/>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0" fontId="3" fillId="0" borderId="0" xfId="0" applyFont="1"/>
    <xf numFmtId="0" fontId="4" fillId="0" borderId="0" xfId="0" applyFont="1"/>
    <xf numFmtId="164" fontId="5" fillId="0" borderId="0" xfId="0" applyNumberFormat="1" applyFont="1" applyFill="1" applyBorder="1" applyAlignment="1">
      <alignment horizontal="center"/>
    </xf>
    <xf numFmtId="0" fontId="6" fillId="0" borderId="0" xfId="0" applyFont="1"/>
    <xf numFmtId="0" fontId="0" fillId="0" borderId="0" xfId="0" applyAlignment="1">
      <alignment horizontal="right"/>
    </xf>
    <xf numFmtId="0" fontId="1" fillId="0" borderId="0" xfId="0" applyFont="1"/>
    <xf numFmtId="0" fontId="0" fillId="0" borderId="0" xfId="0" applyBorder="1"/>
    <xf numFmtId="0" fontId="1" fillId="0" borderId="0" xfId="0" applyFont="1" applyBorder="1"/>
    <xf numFmtId="0" fontId="0" fillId="0" borderId="7" xfId="0" applyBorder="1"/>
    <xf numFmtId="0" fontId="0" fillId="0" borderId="8" xfId="0" applyBorder="1"/>
    <xf numFmtId="0" fontId="1" fillId="0" borderId="9" xfId="0" applyFont="1"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0" xfId="0" applyBorder="1" applyAlignment="1">
      <alignment horizontal="left"/>
    </xf>
    <xf numFmtId="0" fontId="7" fillId="0" borderId="6" xfId="0" applyFont="1" applyBorder="1"/>
    <xf numFmtId="0" fontId="0" fillId="0" borderId="9" xfId="0" applyBorder="1" applyAlignment="1">
      <alignment horizontal="left"/>
    </xf>
    <xf numFmtId="0" fontId="0" fillId="0" borderId="10" xfId="0" applyBorder="1" applyAlignment="1">
      <alignment horizontal="left"/>
    </xf>
    <xf numFmtId="0" fontId="8" fillId="0" borderId="0" xfId="0" applyFont="1" applyAlignment="1">
      <alignment horizontal="left"/>
    </xf>
    <xf numFmtId="0" fontId="0" fillId="0" borderId="0" xfId="0" applyAlignment="1"/>
    <xf numFmtId="0" fontId="0" fillId="0" borderId="0" xfId="0" applyFont="1" applyAlignment="1"/>
    <xf numFmtId="0" fontId="1" fillId="0" borderId="1" xfId="0" applyFont="1" applyBorder="1" applyAlignment="1">
      <alignment horizontal="center" vertical="top"/>
    </xf>
    <xf numFmtId="0" fontId="1" fillId="0" borderId="1" xfId="0" applyFont="1" applyBorder="1" applyAlignment="1">
      <alignment vertical="top"/>
    </xf>
    <xf numFmtId="0" fontId="1" fillId="0" borderId="1" xfId="0" applyFont="1" applyBorder="1" applyAlignment="1">
      <alignment horizontal="center" vertical="top" wrapText="1"/>
    </xf>
    <xf numFmtId="0" fontId="0" fillId="0" borderId="0" xfId="0" applyFont="1"/>
    <xf numFmtId="0" fontId="1" fillId="2" borderId="14" xfId="0" applyFont="1" applyFill="1" applyBorder="1" applyAlignment="1">
      <alignment horizontal="center"/>
    </xf>
    <xf numFmtId="0" fontId="1" fillId="2" borderId="14" xfId="0" applyFont="1" applyFill="1" applyBorder="1" applyAlignment="1">
      <alignment wrapText="1"/>
    </xf>
    <xf numFmtId="164" fontId="0" fillId="3" borderId="14" xfId="0" applyNumberFormat="1" applyFill="1" applyBorder="1" applyAlignment="1">
      <alignment horizontal="center" vertical="center"/>
    </xf>
    <xf numFmtId="9" fontId="0" fillId="0" borderId="14" xfId="0" applyNumberFormat="1" applyFill="1" applyBorder="1" applyAlignment="1">
      <alignment horizontal="center" vertical="center"/>
    </xf>
    <xf numFmtId="2" fontId="0" fillId="0" borderId="14" xfId="0" applyNumberFormat="1" applyFill="1" applyBorder="1" applyAlignment="1">
      <alignment horizontal="center" vertical="center"/>
    </xf>
    <xf numFmtId="0" fontId="1" fillId="0" borderId="1" xfId="0" applyFont="1" applyBorder="1" applyAlignment="1">
      <alignment horizontal="left" vertical="top"/>
    </xf>
    <xf numFmtId="0" fontId="1" fillId="2" borderId="1" xfId="0" applyFont="1" applyFill="1" applyBorder="1" applyAlignment="1">
      <alignment horizontal="center"/>
    </xf>
    <xf numFmtId="0" fontId="1" fillId="2" borderId="1" xfId="0" applyFont="1" applyFill="1" applyBorder="1" applyAlignment="1">
      <alignment wrapText="1"/>
    </xf>
    <xf numFmtId="164" fontId="0" fillId="3"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0" fillId="0" borderId="1" xfId="0" applyBorder="1" applyAlignment="1">
      <alignment horizontal="center" vertical="top"/>
    </xf>
    <xf numFmtId="0" fontId="1" fillId="2" borderId="1" xfId="0" applyFont="1" applyFill="1" applyBorder="1" applyAlignment="1">
      <alignment vertical="top" wrapText="1"/>
    </xf>
    <xf numFmtId="0" fontId="0" fillId="0" borderId="1" xfId="0" applyBorder="1" applyAlignment="1">
      <alignment horizontal="center" vertical="top" wrapText="1"/>
    </xf>
    <xf numFmtId="2" fontId="0" fillId="4" borderId="1" xfId="0" applyNumberFormat="1" applyFill="1" applyBorder="1" applyAlignment="1">
      <alignment horizontal="center"/>
    </xf>
    <xf numFmtId="2" fontId="0" fillId="0" borderId="5" xfId="0" applyNumberFormat="1" applyFill="1" applyBorder="1" applyAlignment="1">
      <alignment horizontal="center"/>
    </xf>
    <xf numFmtId="0" fontId="0" fillId="0" borderId="0" xfId="0" applyAlignment="1">
      <alignment vertical="center"/>
    </xf>
    <xf numFmtId="164" fontId="0" fillId="3" borderId="1" xfId="0" applyNumberFormat="1" applyFill="1" applyBorder="1"/>
    <xf numFmtId="2" fontId="0" fillId="3" borderId="1" xfId="0" applyNumberFormat="1" applyFill="1" applyBorder="1" applyAlignment="1">
      <alignment horizontal="center"/>
    </xf>
    <xf numFmtId="2" fontId="0" fillId="4" borderId="1" xfId="0" applyNumberFormat="1" applyFill="1" applyBorder="1"/>
    <xf numFmtId="2" fontId="0" fillId="3" borderId="1" xfId="0" applyNumberFormat="1" applyFont="1" applyFill="1" applyBorder="1" applyAlignment="1">
      <alignment horizontal="center"/>
    </xf>
    <xf numFmtId="0" fontId="0" fillId="0" borderId="0" xfId="0" applyBorder="1" applyAlignment="1">
      <alignment horizontal="center"/>
    </xf>
    <xf numFmtId="49" fontId="1" fillId="0" borderId="3" xfId="0" applyNumberFormat="1" applyFont="1" applyBorder="1" applyAlignment="1">
      <alignment horizontal="center" vertical="top" wrapText="1"/>
    </xf>
    <xf numFmtId="0" fontId="1" fillId="0" borderId="3" xfId="0" applyFont="1" applyBorder="1" applyAlignment="1">
      <alignment horizontal="center" vertical="top" wrapText="1"/>
    </xf>
    <xf numFmtId="0" fontId="1" fillId="0" borderId="0" xfId="0" applyFont="1" applyBorder="1" applyAlignment="1">
      <alignment horizontal="center" vertical="top"/>
    </xf>
    <xf numFmtId="2" fontId="0" fillId="5" borderId="1" xfId="0" applyNumberFormat="1" applyFill="1" applyBorder="1" applyAlignment="1">
      <alignment horizontal="center"/>
    </xf>
    <xf numFmtId="9" fontId="0" fillId="2" borderId="1" xfId="0" applyNumberFormat="1" applyFill="1" applyBorder="1" applyAlignment="1">
      <alignment horizontal="center"/>
    </xf>
    <xf numFmtId="2" fontId="0" fillId="6" borderId="1" xfId="0" applyNumberFormat="1" applyFill="1" applyBorder="1" applyAlignment="1">
      <alignment horizontal="center"/>
    </xf>
    <xf numFmtId="2" fontId="0" fillId="0" borderId="1" xfId="0" applyNumberFormat="1" applyBorder="1" applyAlignment="1">
      <alignment horizontal="center"/>
    </xf>
    <xf numFmtId="0" fontId="1" fillId="0" borderId="1" xfId="0" applyFont="1" applyBorder="1" applyAlignment="1">
      <alignment horizontal="center"/>
    </xf>
    <xf numFmtId="0" fontId="1" fillId="0" borderId="0" xfId="0" applyFont="1" applyBorder="1" applyAlignment="1">
      <alignment horizontal="center"/>
    </xf>
    <xf numFmtId="0" fontId="0" fillId="0" borderId="1" xfId="0" applyBorder="1" applyAlignment="1">
      <alignment horizontal="center"/>
    </xf>
    <xf numFmtId="2" fontId="0" fillId="5" borderId="1" xfId="0" applyNumberFormat="1" applyFill="1" applyBorder="1" applyAlignment="1">
      <alignment horizontal="center" vertical="top"/>
    </xf>
    <xf numFmtId="164" fontId="0" fillId="0" borderId="0" xfId="0" applyNumberFormat="1" applyFill="1" applyBorder="1"/>
    <xf numFmtId="0" fontId="1" fillId="6" borderId="2" xfId="0" applyFont="1" applyFill="1" applyBorder="1" applyAlignment="1">
      <alignment horizontal="center"/>
    </xf>
    <xf numFmtId="0" fontId="9" fillId="0" borderId="0" xfId="0" applyFont="1"/>
    <xf numFmtId="0" fontId="0" fillId="0" borderId="18" xfId="0" applyFont="1" applyBorder="1"/>
    <xf numFmtId="0" fontId="0" fillId="0" borderId="18" xfId="0" applyFont="1" applyBorder="1" applyAlignment="1"/>
    <xf numFmtId="0" fontId="0" fillId="0" borderId="19" xfId="0" applyFont="1" applyBorder="1"/>
    <xf numFmtId="0" fontId="1" fillId="0" borderId="0" xfId="0" applyFont="1" applyBorder="1" applyAlignment="1"/>
    <xf numFmtId="0" fontId="0" fillId="0" borderId="0" xfId="0" applyBorder="1" applyAlignment="1"/>
    <xf numFmtId="0" fontId="0" fillId="0" borderId="0" xfId="0" applyFill="1" applyBorder="1" applyAlignment="1">
      <alignment horizontal="left"/>
    </xf>
    <xf numFmtId="0" fontId="1" fillId="0" borderId="9" xfId="0" applyFont="1" applyBorder="1" applyAlignment="1"/>
    <xf numFmtId="164" fontId="0" fillId="0" borderId="10" xfId="0" applyNumberFormat="1" applyFill="1" applyBorder="1"/>
    <xf numFmtId="2" fontId="0" fillId="0" borderId="13" xfId="0" applyNumberFormat="1" applyFill="1" applyBorder="1"/>
    <xf numFmtId="0" fontId="0" fillId="0" borderId="0" xfId="0" applyAlignment="1"/>
    <xf numFmtId="0" fontId="1" fillId="0" borderId="1" xfId="0" applyFont="1" applyBorder="1" applyAlignment="1">
      <alignment horizontal="center"/>
    </xf>
    <xf numFmtId="0" fontId="0" fillId="0" borderId="6" xfId="0" applyBorder="1"/>
    <xf numFmtId="0" fontId="0" fillId="0" borderId="9" xfId="0" applyBorder="1"/>
    <xf numFmtId="0" fontId="12" fillId="0" borderId="0" xfId="0" applyFont="1"/>
    <xf numFmtId="0" fontId="0" fillId="0" borderId="3" xfId="0" applyBorder="1" applyAlignment="1">
      <alignment horizontal="center"/>
    </xf>
    <xf numFmtId="164" fontId="0" fillId="0" borderId="3" xfId="0" applyNumberFormat="1" applyBorder="1" applyAlignment="1">
      <alignment horizontal="center"/>
    </xf>
    <xf numFmtId="164" fontId="0" fillId="2" borderId="3" xfId="0" applyNumberFormat="1" applyFill="1" applyBorder="1" applyAlignment="1">
      <alignment horizontal="center"/>
    </xf>
    <xf numFmtId="9" fontId="19" fillId="0" borderId="1" xfId="0" applyNumberFormat="1" applyFont="1" applyFill="1" applyBorder="1" applyAlignment="1">
      <alignment horizontal="center" vertical="center"/>
    </xf>
    <xf numFmtId="2" fontId="19" fillId="0" borderId="1" xfId="0" applyNumberFormat="1" applyFont="1" applyFill="1" applyBorder="1" applyAlignment="1">
      <alignment horizontal="center" vertical="center"/>
    </xf>
    <xf numFmtId="0" fontId="20" fillId="0" borderId="0" xfId="0" applyFont="1" applyFill="1" applyBorder="1" applyAlignment="1">
      <alignment horizontal="center"/>
    </xf>
    <xf numFmtId="0" fontId="20" fillId="0" borderId="1" xfId="0" applyFont="1" applyFill="1" applyBorder="1" applyAlignment="1">
      <alignment horizontal="center" vertical="top" wrapText="1"/>
    </xf>
    <xf numFmtId="0" fontId="19" fillId="0" borderId="0" xfId="0" applyFont="1" applyFill="1"/>
    <xf numFmtId="0" fontId="20" fillId="0" borderId="0" xfId="0" applyFont="1" applyFill="1" applyAlignment="1">
      <alignment horizontal="center" vertical="center"/>
    </xf>
    <xf numFmtId="0" fontId="20" fillId="0" borderId="21" xfId="0" applyFont="1" applyFill="1" applyBorder="1" applyAlignment="1">
      <alignment vertical="center"/>
    </xf>
    <xf numFmtId="0" fontId="19" fillId="0" borderId="21" xfId="0" applyFont="1" applyFill="1" applyBorder="1"/>
    <xf numFmtId="0" fontId="20" fillId="0" borderId="15" xfId="0" applyFont="1" applyFill="1" applyBorder="1" applyAlignment="1">
      <alignment vertical="center" wrapText="1"/>
    </xf>
    <xf numFmtId="49" fontId="19" fillId="0" borderId="15" xfId="0" applyNumberFormat="1" applyFont="1" applyFill="1" applyBorder="1" applyAlignment="1">
      <alignment horizontal="left"/>
    </xf>
    <xf numFmtId="0" fontId="20" fillId="0" borderId="0" xfId="0" applyFont="1" applyFill="1" applyAlignment="1">
      <alignment horizontal="center"/>
    </xf>
    <xf numFmtId="0" fontId="19" fillId="0" borderId="15" xfId="0" applyFont="1" applyFill="1" applyBorder="1" applyAlignment="1">
      <alignment horizontal="left"/>
    </xf>
    <xf numFmtId="0" fontId="19" fillId="0" borderId="15" xfId="0" applyFont="1" applyFill="1" applyBorder="1"/>
    <xf numFmtId="14" fontId="20" fillId="0" borderId="18" xfId="0" applyNumberFormat="1" applyFont="1" applyFill="1" applyBorder="1" applyAlignment="1">
      <alignment vertical="center"/>
    </xf>
    <xf numFmtId="0" fontId="20" fillId="0" borderId="18" xfId="0" applyFont="1" applyFill="1" applyBorder="1" applyAlignment="1">
      <alignment horizontal="left" vertical="center" wrapText="1"/>
    </xf>
    <xf numFmtId="0" fontId="19" fillId="0" borderId="18" xfId="0" applyFont="1" applyFill="1" applyBorder="1" applyAlignment="1">
      <alignment horizontal="left"/>
    </xf>
    <xf numFmtId="0" fontId="19" fillId="0" borderId="18" xfId="0" applyFont="1" applyFill="1" applyBorder="1"/>
    <xf numFmtId="0" fontId="0" fillId="0" borderId="0" xfId="0" applyFill="1" applyBorder="1" applyAlignment="1"/>
    <xf numFmtId="0" fontId="20" fillId="0" borderId="0" xfId="0" applyFont="1" applyFill="1" applyBorder="1" applyAlignment="1">
      <alignment vertical="center"/>
    </xf>
    <xf numFmtId="0" fontId="19" fillId="0" borderId="0" xfId="0" applyFont="1" applyFill="1" applyBorder="1" applyAlignment="1"/>
    <xf numFmtId="0" fontId="20" fillId="0" borderId="2" xfId="0" applyFont="1" applyFill="1" applyBorder="1" applyAlignment="1">
      <alignment horizontal="center"/>
    </xf>
    <xf numFmtId="0" fontId="0" fillId="0" borderId="21" xfId="0" applyFill="1" applyBorder="1" applyAlignment="1"/>
    <xf numFmtId="0" fontId="19" fillId="0" borderId="0" xfId="0" applyFont="1" applyFill="1" applyAlignment="1"/>
    <xf numFmtId="0" fontId="20" fillId="0" borderId="1" xfId="0" applyFont="1" applyFill="1" applyBorder="1" applyAlignment="1">
      <alignment horizontal="center" vertical="top"/>
    </xf>
    <xf numFmtId="0" fontId="19" fillId="0" borderId="0" xfId="0" applyFont="1" applyFill="1" applyAlignment="1">
      <alignment vertical="center"/>
    </xf>
    <xf numFmtId="0" fontId="19" fillId="0" borderId="0" xfId="0" applyFont="1" applyFill="1" applyBorder="1"/>
    <xf numFmtId="49" fontId="20" fillId="0" borderId="3" xfId="0" applyNumberFormat="1" applyFont="1" applyFill="1" applyBorder="1" applyAlignment="1">
      <alignment horizontal="center" vertical="top" wrapText="1"/>
    </xf>
    <xf numFmtId="0" fontId="20" fillId="0" borderId="0" xfId="0" applyFont="1" applyFill="1" applyBorder="1" applyAlignment="1">
      <alignment vertical="center" wrapText="1"/>
    </xf>
    <xf numFmtId="0" fontId="20" fillId="0" borderId="0" xfId="0" applyFont="1" applyFill="1" applyBorder="1" applyAlignment="1">
      <alignment horizontal="center" vertical="center" wrapText="1"/>
    </xf>
    <xf numFmtId="0" fontId="19" fillId="0" borderId="0" xfId="0" applyFont="1" applyFill="1" applyBorder="1" applyAlignment="1">
      <alignment vertical="center" wrapText="1"/>
    </xf>
    <xf numFmtId="0" fontId="19" fillId="0" borderId="0" xfId="0" applyFont="1" applyFill="1" applyBorder="1" applyAlignment="1">
      <alignment horizontal="right" vertical="center" wrapText="1"/>
    </xf>
    <xf numFmtId="9" fontId="19" fillId="0" borderId="0" xfId="0" applyNumberFormat="1" applyFont="1" applyFill="1" applyBorder="1" applyAlignment="1">
      <alignment horizontal="right" vertical="center" wrapText="1"/>
    </xf>
    <xf numFmtId="0" fontId="20" fillId="0" borderId="2" xfId="0" applyFont="1" applyFill="1" applyBorder="1" applyAlignment="1">
      <alignment vertical="center" wrapText="1"/>
    </xf>
    <xf numFmtId="0" fontId="20" fillId="0" borderId="0" xfId="0" applyFont="1" applyFill="1" applyBorder="1" applyAlignment="1">
      <alignment horizontal="left" vertical="center"/>
    </xf>
    <xf numFmtId="0" fontId="19" fillId="0" borderId="0" xfId="0" applyFont="1" applyFill="1" applyAlignment="1">
      <alignment horizontal="left"/>
    </xf>
    <xf numFmtId="0" fontId="20" fillId="0" borderId="0" xfId="0" applyFont="1" applyFill="1" applyBorder="1" applyAlignment="1">
      <alignment horizontal="right" vertical="center" wrapText="1"/>
    </xf>
    <xf numFmtId="0" fontId="19" fillId="0" borderId="0" xfId="0" applyFont="1" applyFill="1" applyBorder="1" applyAlignment="1">
      <alignment horizontal="right" vertical="center"/>
    </xf>
    <xf numFmtId="0" fontId="20" fillId="0" borderId="0" xfId="0" applyFont="1" applyFill="1" applyAlignment="1">
      <alignment vertical="center" wrapText="1"/>
    </xf>
    <xf numFmtId="0" fontId="17" fillId="0" borderId="0" xfId="0" applyFont="1" applyFill="1"/>
    <xf numFmtId="0" fontId="19" fillId="0" borderId="0" xfId="0" applyFont="1" applyFill="1" applyAlignment="1">
      <alignment vertical="center" wrapText="1"/>
    </xf>
    <xf numFmtId="0" fontId="20" fillId="0" borderId="0" xfId="0" applyFont="1" applyFill="1" applyAlignment="1">
      <alignment horizontal="right" vertical="center" wrapText="1"/>
    </xf>
    <xf numFmtId="0" fontId="20" fillId="0" borderId="2" xfId="0" applyFont="1" applyFill="1" applyBorder="1" applyAlignment="1">
      <alignment horizontal="center" vertical="center" wrapText="1"/>
    </xf>
    <xf numFmtId="0" fontId="20" fillId="0" borderId="0" xfId="0" applyFont="1" applyFill="1"/>
    <xf numFmtId="0" fontId="19" fillId="0" borderId="2" xfId="0" applyFont="1" applyFill="1" applyBorder="1" applyAlignment="1">
      <alignment vertical="center" wrapText="1"/>
    </xf>
    <xf numFmtId="0" fontId="20" fillId="0" borderId="0" xfId="0" applyFont="1" applyFill="1" applyAlignment="1">
      <alignment horizontal="left" vertical="center" wrapText="1"/>
    </xf>
    <xf numFmtId="0" fontId="19" fillId="0" borderId="2" xfId="0" applyFont="1" applyFill="1" applyBorder="1" applyAlignment="1">
      <alignment horizontal="right" vertical="center" wrapText="1"/>
    </xf>
    <xf numFmtId="0" fontId="18" fillId="0" borderId="21" xfId="0" applyFont="1" applyFill="1" applyBorder="1" applyAlignment="1">
      <alignment vertical="center"/>
    </xf>
    <xf numFmtId="0" fontId="19" fillId="0" borderId="21" xfId="0" applyFont="1" applyFill="1" applyBorder="1" applyAlignment="1">
      <alignment vertical="center"/>
    </xf>
    <xf numFmtId="1" fontId="19" fillId="0" borderId="1" xfId="0" applyNumberFormat="1" applyFont="1" applyFill="1" applyBorder="1" applyAlignment="1">
      <alignment horizontal="center" vertical="center"/>
    </xf>
    <xf numFmtId="2" fontId="19" fillId="0" borderId="1" xfId="0" applyNumberFormat="1" applyFont="1" applyFill="1" applyBorder="1" applyAlignment="1">
      <alignment horizontal="center" vertical="center" wrapText="1"/>
    </xf>
    <xf numFmtId="0" fontId="0" fillId="0" borderId="10" xfId="0" applyFill="1" applyBorder="1" applyAlignment="1">
      <alignment horizontal="left"/>
    </xf>
    <xf numFmtId="0" fontId="0" fillId="0" borderId="0" xfId="0" applyAlignment="1"/>
    <xf numFmtId="0" fontId="0" fillId="0" borderId="18" xfId="0" applyBorder="1" applyAlignment="1"/>
    <xf numFmtId="0" fontId="0" fillId="0" borderId="21" xfId="0" applyBorder="1" applyAlignment="1"/>
    <xf numFmtId="0" fontId="13" fillId="0" borderId="0" xfId="0" applyFont="1" applyBorder="1" applyAlignment="1">
      <alignment vertical="top" wrapText="1"/>
    </xf>
    <xf numFmtId="0" fontId="0" fillId="0" borderId="0" xfId="0" applyFill="1" applyBorder="1"/>
    <xf numFmtId="0" fontId="6" fillId="0" borderId="0" xfId="0" applyFont="1" applyFill="1" applyBorder="1"/>
    <xf numFmtId="0" fontId="0" fillId="0" borderId="2" xfId="0" applyFill="1" applyBorder="1" applyAlignment="1">
      <alignment horizontal="left" vertical="center"/>
    </xf>
    <xf numFmtId="0" fontId="0" fillId="0" borderId="0" xfId="0" applyFill="1" applyBorder="1" applyAlignment="1">
      <alignment horizontal="center" vertical="center" wrapText="1"/>
    </xf>
    <xf numFmtId="0" fontId="24" fillId="0" borderId="6" xfId="0" applyFont="1" applyBorder="1"/>
    <xf numFmtId="2" fontId="0" fillId="4" borderId="2" xfId="0" applyNumberFormat="1" applyFont="1" applyFill="1" applyBorder="1" applyAlignment="1" applyProtection="1">
      <alignment horizontal="center"/>
      <protection hidden="1"/>
    </xf>
    <xf numFmtId="2" fontId="0" fillId="4" borderId="2" xfId="0" applyNumberFormat="1" applyFill="1" applyBorder="1" applyAlignment="1" applyProtection="1">
      <alignment horizontal="center"/>
      <protection hidden="1"/>
    </xf>
    <xf numFmtId="164" fontId="0" fillId="4" borderId="3" xfId="0" applyNumberFormat="1" applyFill="1" applyBorder="1" applyAlignment="1" applyProtection="1">
      <alignment horizontal="center"/>
      <protection hidden="1"/>
    </xf>
    <xf numFmtId="164" fontId="0" fillId="4" borderId="2" xfId="0" applyNumberFormat="1" applyFill="1" applyBorder="1" applyAlignment="1" applyProtection="1">
      <alignment horizontal="center"/>
      <protection hidden="1"/>
    </xf>
    <xf numFmtId="1" fontId="0" fillId="3" borderId="14" xfId="0" applyNumberFormat="1" applyFill="1" applyBorder="1" applyAlignment="1" applyProtection="1">
      <alignment horizontal="center" vertical="center"/>
      <protection locked="0"/>
    </xf>
    <xf numFmtId="1" fontId="0" fillId="3" borderId="1" xfId="0" applyNumberFormat="1" applyFill="1" applyBorder="1" applyAlignment="1" applyProtection="1">
      <alignment horizontal="center" vertical="center"/>
      <protection locked="0"/>
    </xf>
    <xf numFmtId="0" fontId="6" fillId="0" borderId="0" xfId="0" applyFont="1" applyProtection="1"/>
    <xf numFmtId="0" fontId="22" fillId="0" borderId="0" xfId="2" applyFont="1" applyFill="1" applyBorder="1" applyAlignment="1" applyProtection="1"/>
    <xf numFmtId="164" fontId="0" fillId="3" borderId="3"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164" fontId="0" fillId="3" borderId="1" xfId="0" applyNumberFormat="1" applyFill="1" applyBorder="1" applyAlignment="1" applyProtection="1">
      <alignment horizontal="center"/>
      <protection locked="0"/>
    </xf>
    <xf numFmtId="0" fontId="0" fillId="3" borderId="3" xfId="0" applyFill="1" applyBorder="1" applyAlignment="1" applyProtection="1">
      <alignment horizontal="center"/>
      <protection locked="0"/>
    </xf>
    <xf numFmtId="2" fontId="0" fillId="3" borderId="3" xfId="0" applyNumberFormat="1" applyFill="1" applyBorder="1" applyAlignment="1" applyProtection="1">
      <alignment horizontal="center"/>
      <protection locked="0"/>
    </xf>
    <xf numFmtId="1" fontId="0" fillId="3" borderId="2" xfId="0" applyNumberFormat="1" applyFont="1" applyFill="1" applyBorder="1" applyAlignment="1" applyProtection="1">
      <alignment horizontal="center"/>
      <protection locked="0"/>
    </xf>
    <xf numFmtId="0" fontId="16" fillId="0" borderId="8" xfId="0" applyFont="1" applyBorder="1" applyProtection="1">
      <protection hidden="1"/>
    </xf>
    <xf numFmtId="0" fontId="16" fillId="0" borderId="10" xfId="0" applyFont="1" applyBorder="1" applyProtection="1">
      <protection hidden="1"/>
    </xf>
    <xf numFmtId="164" fontId="0" fillId="0" borderId="1" xfId="0" applyNumberFormat="1" applyBorder="1" applyAlignment="1" applyProtection="1">
      <alignment horizontal="center"/>
      <protection hidden="1"/>
    </xf>
    <xf numFmtId="0" fontId="19" fillId="0" borderId="1" xfId="0" applyFont="1" applyFill="1" applyBorder="1" applyAlignment="1">
      <alignment horizontal="center" vertical="center"/>
    </xf>
    <xf numFmtId="0" fontId="20" fillId="0" borderId="0" xfId="0" applyFont="1" applyFill="1" applyBorder="1" applyAlignment="1"/>
    <xf numFmtId="2" fontId="0" fillId="0" borderId="1" xfId="0" applyNumberFormat="1" applyFill="1" applyBorder="1" applyAlignment="1" applyProtection="1">
      <alignment horizontal="center" vertical="center"/>
      <protection hidden="1"/>
    </xf>
    <xf numFmtId="2" fontId="0" fillId="0" borderId="14" xfId="0" applyNumberFormat="1" applyFill="1" applyBorder="1" applyAlignment="1" applyProtection="1">
      <alignment horizontal="center" vertical="center"/>
      <protection hidden="1"/>
    </xf>
    <xf numFmtId="0" fontId="1" fillId="0" borderId="1" xfId="0" applyFont="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vertical="top"/>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1" fillId="2" borderId="14" xfId="0" applyFont="1" applyFill="1" applyBorder="1" applyAlignment="1">
      <alignment horizontal="center" vertical="center"/>
    </xf>
    <xf numFmtId="164" fontId="0" fillId="4" borderId="2" xfId="0" applyNumberFormat="1" applyFill="1" applyBorder="1" applyAlignment="1" applyProtection="1">
      <alignment horizontal="center" vertical="center" wrapText="1"/>
      <protection hidden="1"/>
    </xf>
    <xf numFmtId="0" fontId="9" fillId="0" borderId="0" xfId="0" applyFont="1" applyAlignment="1">
      <alignment vertical="top"/>
    </xf>
    <xf numFmtId="0" fontId="16" fillId="0" borderId="0" xfId="0" applyFont="1"/>
    <xf numFmtId="0" fontId="0" fillId="0" borderId="27" xfId="0" applyFill="1" applyBorder="1" applyAlignment="1"/>
    <xf numFmtId="0" fontId="22" fillId="3" borderId="26" xfId="2" applyFont="1" applyFill="1" applyAlignment="1" applyProtection="1">
      <protection locked="0"/>
    </xf>
    <xf numFmtId="0" fontId="0" fillId="0" borderId="0" xfId="0" applyAlignment="1"/>
    <xf numFmtId="14" fontId="22" fillId="3" borderId="26" xfId="2" applyNumberFormat="1" applyFont="1" applyFill="1" applyAlignment="1" applyProtection="1">
      <protection locked="0"/>
    </xf>
    <xf numFmtId="0" fontId="14" fillId="0" borderId="0" xfId="1" applyAlignment="1"/>
    <xf numFmtId="0" fontId="16" fillId="8" borderId="0" xfId="3" applyAlignment="1"/>
    <xf numFmtId="0" fontId="1" fillId="0" borderId="17" xfId="0" applyFont="1" applyBorder="1" applyAlignment="1"/>
    <xf numFmtId="0" fontId="0" fillId="0" borderId="18" xfId="0" applyBorder="1" applyAlignment="1"/>
    <xf numFmtId="0" fontId="1" fillId="0" borderId="20" xfId="0" applyFont="1" applyBorder="1" applyAlignment="1"/>
    <xf numFmtId="0" fontId="0" fillId="0" borderId="21" xfId="0" applyBorder="1" applyAlignment="1"/>
    <xf numFmtId="0" fontId="0" fillId="0" borderId="22" xfId="0" applyBorder="1" applyAlignment="1"/>
    <xf numFmtId="0" fontId="2" fillId="0" borderId="21" xfId="0" applyFont="1" applyBorder="1" applyAlignment="1">
      <alignment horizontal="left"/>
    </xf>
    <xf numFmtId="0" fontId="9" fillId="0" borderId="21" xfId="0" applyFont="1" applyBorder="1" applyAlignment="1">
      <alignment horizontal="left"/>
    </xf>
    <xf numFmtId="0" fontId="1" fillId="0" borderId="4" xfId="0" applyFont="1" applyFill="1" applyBorder="1" applyAlignment="1">
      <alignment horizontal="center" vertical="top" wrapText="1"/>
    </xf>
    <xf numFmtId="0" fontId="0" fillId="0" borderId="5" xfId="0" applyBorder="1" applyAlignment="1">
      <alignment horizontal="center" vertical="top" wrapText="1"/>
    </xf>
    <xf numFmtId="0" fontId="1" fillId="0" borderId="3" xfId="0" applyFont="1" applyBorder="1" applyAlignment="1">
      <alignment horizontal="left" vertical="center"/>
    </xf>
    <xf numFmtId="0" fontId="0" fillId="0" borderId="14" xfId="0" applyBorder="1" applyAlignment="1"/>
    <xf numFmtId="0" fontId="0" fillId="0" borderId="3" xfId="0" applyBorder="1" applyAlignment="1">
      <alignment horizontal="center" vertical="center"/>
    </xf>
    <xf numFmtId="0" fontId="1" fillId="2" borderId="3" xfId="0" applyFont="1" applyFill="1" applyBorder="1" applyAlignment="1">
      <alignment horizontal="right" vertical="center"/>
    </xf>
    <xf numFmtId="0" fontId="0" fillId="0" borderId="3" xfId="0" applyBorder="1" applyAlignment="1">
      <alignment vertical="center"/>
    </xf>
    <xf numFmtId="0" fontId="0" fillId="0" borderId="14" xfId="0" applyBorder="1" applyAlignment="1">
      <alignment vertical="center"/>
    </xf>
    <xf numFmtId="2" fontId="0" fillId="4" borderId="3" xfId="0" applyNumberFormat="1" applyFill="1" applyBorder="1" applyAlignment="1" applyProtection="1">
      <alignment horizontal="center" vertical="center"/>
      <protection hidden="1"/>
    </xf>
    <xf numFmtId="2" fontId="0" fillId="0" borderId="3" xfId="0" applyNumberFormat="1" applyFill="1" applyBorder="1" applyAlignment="1" applyProtection="1">
      <alignment horizontal="center" vertical="center"/>
      <protection hidden="1"/>
    </xf>
    <xf numFmtId="0" fontId="7" fillId="0" borderId="6" xfId="0" applyFont="1" applyBorder="1" applyAlignment="1"/>
    <xf numFmtId="0" fontId="7" fillId="0" borderId="7" xfId="0" applyFont="1" applyBorder="1" applyAlignment="1"/>
    <xf numFmtId="0" fontId="1" fillId="0" borderId="0" xfId="0" applyFont="1" applyBorder="1" applyAlignment="1"/>
    <xf numFmtId="0" fontId="0" fillId="0" borderId="0" xfId="0" applyBorder="1" applyAlignment="1"/>
    <xf numFmtId="0" fontId="2" fillId="0" borderId="4" xfId="0" applyFont="1" applyFill="1" applyBorder="1" applyAlignment="1">
      <alignment horizontal="center"/>
    </xf>
    <xf numFmtId="0" fontId="0" fillId="0" borderId="5" xfId="0" applyBorder="1" applyAlignment="1">
      <alignment horizontal="center"/>
    </xf>
    <xf numFmtId="0" fontId="0" fillId="0" borderId="9" xfId="0" applyBorder="1" applyAlignment="1">
      <alignment horizontal="right"/>
    </xf>
    <xf numFmtId="0" fontId="0" fillId="0" borderId="0" xfId="0" applyBorder="1" applyAlignment="1">
      <alignment horizontal="right"/>
    </xf>
    <xf numFmtId="2" fontId="0" fillId="0" borderId="4" xfId="0" applyNumberFormat="1" applyBorder="1" applyAlignment="1">
      <alignment horizontal="center"/>
    </xf>
    <xf numFmtId="0" fontId="0" fillId="0" borderId="4" xfId="0" applyBorder="1" applyAlignment="1">
      <alignment horizontal="center"/>
    </xf>
    <xf numFmtId="0" fontId="0" fillId="0" borderId="4" xfId="0" applyBorder="1" applyAlignment="1"/>
    <xf numFmtId="0" fontId="0" fillId="0" borderId="5" xfId="0" applyBorder="1" applyAlignment="1"/>
    <xf numFmtId="0" fontId="23" fillId="0" borderId="23" xfId="4" applyBorder="1" applyAlignment="1">
      <alignment horizontal="center"/>
    </xf>
    <xf numFmtId="0" fontId="23" fillId="0" borderId="24" xfId="4" applyBorder="1" applyAlignment="1">
      <alignment horizontal="center"/>
    </xf>
    <xf numFmtId="0" fontId="0" fillId="0" borderId="6" xfId="0" applyBorder="1" applyAlignment="1">
      <alignment horizontal="center" vertical="top" wrapText="1"/>
    </xf>
    <xf numFmtId="0" fontId="0" fillId="0" borderId="8"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164" fontId="0" fillId="4" borderId="23" xfId="0" applyNumberFormat="1" applyFill="1" applyBorder="1" applyAlignment="1" applyProtection="1">
      <alignment horizontal="center"/>
      <protection hidden="1"/>
    </xf>
    <xf numFmtId="164" fontId="0" fillId="4" borderId="24" xfId="0" applyNumberFormat="1" applyFill="1" applyBorder="1" applyAlignment="1" applyProtection="1">
      <alignment horizontal="center"/>
      <protection hidden="1"/>
    </xf>
    <xf numFmtId="0" fontId="1" fillId="0" borderId="0" xfId="0" applyFont="1" applyAlignment="1">
      <alignment horizontal="center"/>
    </xf>
    <xf numFmtId="0" fontId="0" fillId="0" borderId="2" xfId="0" applyBorder="1" applyAlignment="1">
      <alignment horizontal="center"/>
    </xf>
    <xf numFmtId="0" fontId="0" fillId="0" borderId="2" xfId="0" applyBorder="1" applyAlignment="1"/>
    <xf numFmtId="0" fontId="13" fillId="0" borderId="23" xfId="0" applyFont="1" applyBorder="1" applyAlignment="1">
      <alignment vertical="top" wrapText="1"/>
    </xf>
    <xf numFmtId="0" fontId="13" fillId="0" borderId="25" xfId="0" applyFont="1" applyBorder="1" applyAlignment="1">
      <alignment vertical="top" wrapText="1"/>
    </xf>
    <xf numFmtId="0" fontId="13" fillId="0" borderId="24" xfId="0" applyFont="1" applyBorder="1" applyAlignment="1">
      <alignment vertical="top" wrapText="1"/>
    </xf>
    <xf numFmtId="0" fontId="0" fillId="0" borderId="25" xfId="0" applyBorder="1" applyAlignment="1">
      <alignment vertical="top" wrapText="1"/>
    </xf>
    <xf numFmtId="0" fontId="0" fillId="0" borderId="24" xfId="0" applyBorder="1" applyAlignment="1">
      <alignment vertical="top" wrapText="1"/>
    </xf>
    <xf numFmtId="0" fontId="0" fillId="0" borderId="11" xfId="0" applyBorder="1" applyAlignment="1">
      <alignment horizontal="left"/>
    </xf>
    <xf numFmtId="0" fontId="0" fillId="0" borderId="12" xfId="0" applyBorder="1" applyAlignment="1">
      <alignment horizontal="left"/>
    </xf>
    <xf numFmtId="14" fontId="19" fillId="0" borderId="21" xfId="0" applyNumberFormat="1" applyFont="1" applyFill="1" applyBorder="1" applyAlignment="1">
      <alignment horizontal="center"/>
    </xf>
    <xf numFmtId="0" fontId="0" fillId="0" borderId="21" xfId="0" applyFill="1" applyBorder="1" applyAlignment="1">
      <alignment horizontal="center"/>
    </xf>
    <xf numFmtId="14" fontId="19" fillId="0" borderId="21" xfId="0" applyNumberFormat="1" applyFont="1" applyFill="1" applyBorder="1" applyAlignment="1">
      <alignment horizontal="center" vertical="center" wrapText="1"/>
    </xf>
    <xf numFmtId="0" fontId="0" fillId="0" borderId="21" xfId="0" applyFill="1" applyBorder="1" applyAlignment="1">
      <alignment horizontal="center" vertical="center" wrapText="1"/>
    </xf>
    <xf numFmtId="0" fontId="18" fillId="0" borderId="0" xfId="0" applyFont="1" applyFill="1" applyAlignment="1">
      <alignment vertical="center" wrapText="1"/>
    </xf>
    <xf numFmtId="0" fontId="0" fillId="0" borderId="0" xfId="0" applyFill="1" applyAlignment="1"/>
    <xf numFmtId="0" fontId="19" fillId="0" borderId="0" xfId="0" applyFont="1" applyFill="1" applyAlignment="1">
      <alignment wrapText="1"/>
    </xf>
    <xf numFmtId="9" fontId="19" fillId="0" borderId="4" xfId="0" applyNumberFormat="1" applyFont="1" applyFill="1" applyBorder="1" applyAlignment="1">
      <alignment horizontal="center" wrapText="1"/>
    </xf>
    <xf numFmtId="0" fontId="0" fillId="0" borderId="5" xfId="0" applyFill="1" applyBorder="1" applyAlignment="1">
      <alignment horizontal="center" wrapText="1"/>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8" fillId="0" borderId="23" xfId="0" applyFont="1" applyFill="1" applyBorder="1" applyAlignment="1">
      <alignment horizontal="center" vertical="center"/>
    </xf>
    <xf numFmtId="0" fontId="28" fillId="0" borderId="24" xfId="0" applyFont="1" applyFill="1" applyBorder="1" applyAlignment="1">
      <alignment vertical="center"/>
    </xf>
    <xf numFmtId="0" fontId="19" fillId="0" borderId="17"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17" xfId="0" applyFont="1" applyFill="1" applyBorder="1" applyAlignment="1">
      <alignment horizontal="center" vertical="center" wrapText="1"/>
    </xf>
    <xf numFmtId="0" fontId="19" fillId="0" borderId="19" xfId="0" applyFont="1" applyFill="1" applyBorder="1" applyAlignment="1">
      <alignment vertical="center" wrapText="1"/>
    </xf>
    <xf numFmtId="0" fontId="19" fillId="0" borderId="20" xfId="0" applyFont="1" applyFill="1" applyBorder="1" applyAlignment="1">
      <alignment vertical="center" wrapText="1"/>
    </xf>
    <xf numFmtId="0" fontId="19" fillId="0" borderId="22" xfId="0" applyFont="1" applyFill="1" applyBorder="1" applyAlignment="1">
      <alignment vertical="center" wrapText="1"/>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0" fillId="0" borderId="1" xfId="0" applyFont="1" applyFill="1" applyBorder="1" applyAlignment="1">
      <alignment vertical="top"/>
    </xf>
    <xf numFmtId="0" fontId="19" fillId="0" borderId="1" xfId="0" applyFont="1" applyFill="1" applyBorder="1" applyAlignment="1">
      <alignment vertical="top"/>
    </xf>
    <xf numFmtId="0" fontId="20" fillId="0" borderId="1" xfId="0" applyFont="1" applyFill="1" applyBorder="1" applyAlignment="1">
      <alignment horizontal="center"/>
    </xf>
    <xf numFmtId="0" fontId="19" fillId="0" borderId="1" xfId="0" applyFont="1" applyFill="1" applyBorder="1" applyAlignment="1"/>
    <xf numFmtId="0" fontId="20" fillId="0" borderId="4" xfId="0" applyFont="1" applyFill="1" applyBorder="1" applyAlignment="1">
      <alignment vertical="top"/>
    </xf>
    <xf numFmtId="0" fontId="20" fillId="0" borderId="15" xfId="0" applyFont="1" applyFill="1" applyBorder="1" applyAlignment="1">
      <alignment vertical="top"/>
    </xf>
    <xf numFmtId="0" fontId="19" fillId="0" borderId="15" xfId="0" applyFont="1" applyFill="1" applyBorder="1" applyAlignment="1">
      <alignment vertical="top"/>
    </xf>
    <xf numFmtId="0" fontId="19" fillId="0" borderId="5" xfId="0" applyFont="1" applyFill="1" applyBorder="1" applyAlignment="1">
      <alignment vertical="top"/>
    </xf>
    <xf numFmtId="0" fontId="20" fillId="0" borderId="1" xfId="0" applyFont="1" applyFill="1" applyBorder="1" applyAlignment="1">
      <alignment horizontal="left" vertical="center"/>
    </xf>
    <xf numFmtId="0" fontId="20" fillId="0" borderId="4" xfId="0" applyFont="1" applyFill="1" applyBorder="1" applyAlignment="1">
      <alignment horizontal="center" vertical="top" wrapText="1"/>
    </xf>
    <xf numFmtId="0" fontId="0" fillId="0" borderId="5" xfId="0" applyFill="1" applyBorder="1" applyAlignment="1">
      <alignment horizontal="center" vertical="top" wrapText="1"/>
    </xf>
    <xf numFmtId="2" fontId="19" fillId="0" borderId="4" xfId="0" applyNumberFormat="1" applyFont="1" applyFill="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20" fillId="0" borderId="4" xfId="0" applyFont="1" applyFill="1" applyBorder="1" applyAlignment="1">
      <alignment horizontal="center" vertical="center" wrapText="1"/>
    </xf>
    <xf numFmtId="0" fontId="0" fillId="0" borderId="5" xfId="0" applyBorder="1" applyAlignment="1">
      <alignment horizontal="center" vertical="center" wrapText="1"/>
    </xf>
    <xf numFmtId="0" fontId="20" fillId="0" borderId="4"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5" xfId="0" applyFont="1" applyFill="1" applyBorder="1" applyAlignment="1">
      <alignment horizontal="left" vertical="center"/>
    </xf>
    <xf numFmtId="0" fontId="20" fillId="0" borderId="4" xfId="0" applyFont="1" applyFill="1" applyBorder="1" applyAlignment="1">
      <alignment horizontal="right" vertical="center"/>
    </xf>
    <xf numFmtId="0" fontId="20" fillId="0" borderId="15" xfId="0" applyFont="1" applyFill="1" applyBorder="1" applyAlignment="1">
      <alignment horizontal="right" vertical="center"/>
    </xf>
    <xf numFmtId="0" fontId="20" fillId="0" borderId="5" xfId="0" applyFont="1" applyFill="1" applyBorder="1" applyAlignment="1">
      <alignment horizontal="right" vertical="center"/>
    </xf>
    <xf numFmtId="2" fontId="19" fillId="0" borderId="4" xfId="0" applyNumberFormat="1" applyFont="1" applyFill="1" applyBorder="1" applyAlignment="1">
      <alignment horizontal="center" vertical="center" wrapText="1"/>
    </xf>
    <xf numFmtId="1" fontId="19" fillId="0" borderId="3" xfId="0" applyNumberFormat="1" applyFont="1" applyFill="1" applyBorder="1" applyAlignment="1">
      <alignment horizontal="center" vertical="center"/>
    </xf>
    <xf numFmtId="1" fontId="19" fillId="0" borderId="14" xfId="0" applyNumberFormat="1" applyFont="1" applyFill="1" applyBorder="1" applyAlignment="1">
      <alignment horizontal="center" vertical="center"/>
    </xf>
    <xf numFmtId="9" fontId="19" fillId="0" borderId="3" xfId="0" applyNumberFormat="1" applyFont="1" applyFill="1" applyBorder="1" applyAlignment="1">
      <alignment horizontal="center" vertical="center"/>
    </xf>
    <xf numFmtId="0" fontId="19" fillId="0" borderId="14" xfId="0" applyFont="1" applyFill="1" applyBorder="1" applyAlignment="1">
      <alignment horizontal="center" vertical="center"/>
    </xf>
    <xf numFmtId="0" fontId="19" fillId="0" borderId="15" xfId="0" applyFont="1" applyFill="1" applyBorder="1" applyAlignment="1">
      <alignment vertical="center"/>
    </xf>
    <xf numFmtId="0" fontId="19" fillId="0" borderId="5" xfId="0" applyFont="1" applyFill="1" applyBorder="1" applyAlignment="1">
      <alignment vertical="center"/>
    </xf>
    <xf numFmtId="0" fontId="0" fillId="0" borderId="5" xfId="0" applyFill="1" applyBorder="1" applyAlignment="1">
      <alignment horizontal="center" vertical="center" wrapText="1"/>
    </xf>
    <xf numFmtId="2" fontId="19" fillId="0" borderId="17"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2" xfId="0" applyFill="1" applyBorder="1" applyAlignment="1">
      <alignment horizontal="center" vertical="center" wrapText="1"/>
    </xf>
    <xf numFmtId="0" fontId="20" fillId="0" borderId="17" xfId="0" applyFont="1" applyFill="1" applyBorder="1" applyAlignment="1">
      <alignment vertical="top" wrapText="1"/>
    </xf>
    <xf numFmtId="0" fontId="0" fillId="0" borderId="19" xfId="0" applyFill="1" applyBorder="1" applyAlignment="1">
      <alignment vertical="top" wrapText="1"/>
    </xf>
    <xf numFmtId="0" fontId="19" fillId="0" borderId="20" xfId="0" applyFont="1" applyFill="1" applyBorder="1" applyAlignment="1">
      <alignment vertical="top" wrapText="1"/>
    </xf>
    <xf numFmtId="0" fontId="0" fillId="0" borderId="22" xfId="0" applyFill="1" applyBorder="1" applyAlignment="1">
      <alignment vertical="top" wrapText="1"/>
    </xf>
    <xf numFmtId="0" fontId="20" fillId="0" borderId="4" xfId="0" applyFont="1" applyFill="1" applyBorder="1" applyAlignment="1">
      <alignment vertical="top" wrapText="1"/>
    </xf>
    <xf numFmtId="0" fontId="0" fillId="0" borderId="5" xfId="0" applyFill="1" applyBorder="1" applyAlignment="1">
      <alignment vertical="top" wrapText="1"/>
    </xf>
    <xf numFmtId="0" fontId="20" fillId="0" borderId="17" xfId="0" applyFont="1" applyFill="1" applyBorder="1" applyAlignment="1">
      <alignment horizontal="center" vertical="top"/>
    </xf>
    <xf numFmtId="0" fontId="0" fillId="0" borderId="19" xfId="0" applyBorder="1" applyAlignment="1">
      <alignment horizontal="center"/>
    </xf>
    <xf numFmtId="0" fontId="0" fillId="0" borderId="20" xfId="0" applyBorder="1" applyAlignment="1">
      <alignment horizontal="center"/>
    </xf>
    <xf numFmtId="0" fontId="0" fillId="0" borderId="22" xfId="0" applyBorder="1" applyAlignment="1">
      <alignment horizontal="center"/>
    </xf>
    <xf numFmtId="0" fontId="20" fillId="0" borderId="4" xfId="0" applyFont="1" applyFill="1" applyBorder="1" applyAlignment="1">
      <alignment horizontal="center" vertical="top"/>
    </xf>
    <xf numFmtId="0" fontId="0" fillId="0" borderId="5" xfId="0" applyBorder="1" applyAlignment="1">
      <alignment horizontal="center" vertical="top"/>
    </xf>
    <xf numFmtId="0" fontId="20" fillId="0" borderId="15" xfId="0" applyFont="1" applyFill="1" applyBorder="1" applyAlignment="1">
      <alignment vertical="center" wrapText="1"/>
    </xf>
    <xf numFmtId="0" fontId="0" fillId="0" borderId="15" xfId="0" applyBorder="1" applyAlignment="1">
      <alignment vertical="center" wrapText="1"/>
    </xf>
    <xf numFmtId="0" fontId="20" fillId="0" borderId="18" xfId="0" applyFont="1" applyFill="1" applyBorder="1" applyAlignment="1">
      <alignment vertical="center"/>
    </xf>
    <xf numFmtId="0" fontId="0" fillId="0" borderId="0" xfId="0" applyFill="1" applyBorder="1" applyAlignment="1"/>
    <xf numFmtId="0" fontId="0" fillId="0" borderId="21" xfId="0" applyFill="1" applyBorder="1" applyAlignment="1"/>
    <xf numFmtId="0" fontId="19" fillId="0" borderId="15" xfId="0" applyFont="1" applyFill="1" applyBorder="1" applyAlignment="1">
      <alignment horizontal="left" vertical="center" wrapText="1"/>
    </xf>
    <xf numFmtId="0" fontId="19" fillId="0" borderId="15" xfId="0" applyFont="1" applyFill="1" applyBorder="1" applyAlignment="1">
      <alignment horizontal="left"/>
    </xf>
    <xf numFmtId="0" fontId="20" fillId="0" borderId="0" xfId="0" applyFont="1" applyFill="1" applyBorder="1" applyAlignment="1">
      <alignment horizontal="left"/>
    </xf>
    <xf numFmtId="0" fontId="19" fillId="0" borderId="0" xfId="0" applyFont="1" applyFill="1" applyBorder="1" applyAlignment="1"/>
    <xf numFmtId="0" fontId="19" fillId="0" borderId="4" xfId="0" applyFont="1" applyFill="1" applyBorder="1" applyAlignment="1">
      <alignment vertical="center" wrapText="1"/>
    </xf>
    <xf numFmtId="0" fontId="0" fillId="0" borderId="15" xfId="0" applyFill="1" applyBorder="1" applyAlignment="1"/>
    <xf numFmtId="0" fontId="0" fillId="0" borderId="5" xfId="0" applyFill="1" applyBorder="1" applyAlignment="1"/>
    <xf numFmtId="0" fontId="19" fillId="0" borderId="4" xfId="0" applyFont="1" applyFill="1" applyBorder="1" applyAlignment="1">
      <alignment horizontal="right"/>
    </xf>
    <xf numFmtId="0" fontId="0" fillId="0" borderId="15" xfId="0" applyFill="1" applyBorder="1" applyAlignment="1">
      <alignment horizontal="right"/>
    </xf>
    <xf numFmtId="0" fontId="0" fillId="0" borderId="5" xfId="0" applyFill="1" applyBorder="1" applyAlignment="1">
      <alignment horizontal="right"/>
    </xf>
    <xf numFmtId="0" fontId="19" fillId="0" borderId="4" xfId="0" applyFont="1" applyFill="1" applyBorder="1" applyAlignment="1">
      <alignment horizontal="center" vertical="center"/>
    </xf>
    <xf numFmtId="49" fontId="19" fillId="0" borderId="15" xfId="0" applyNumberFormat="1" applyFont="1" applyFill="1" applyBorder="1" applyAlignment="1">
      <alignment horizontal="left" vertical="center" wrapText="1"/>
    </xf>
    <xf numFmtId="49" fontId="19" fillId="0" borderId="15" xfId="0" applyNumberFormat="1" applyFont="1" applyFill="1" applyBorder="1" applyAlignment="1">
      <alignment horizontal="left"/>
    </xf>
    <xf numFmtId="49" fontId="0" fillId="0" borderId="15" xfId="0" applyNumberFormat="1" applyFont="1" applyFill="1" applyBorder="1" applyAlignment="1"/>
    <xf numFmtId="0" fontId="20" fillId="0" borderId="0" xfId="0" applyFont="1" applyFill="1" applyAlignment="1">
      <alignment horizontal="center" vertical="center"/>
    </xf>
    <xf numFmtId="0" fontId="19" fillId="0" borderId="0" xfId="0" applyFont="1" applyFill="1" applyAlignment="1">
      <alignment horizontal="center"/>
    </xf>
    <xf numFmtId="0" fontId="20" fillId="0" borderId="1" xfId="0" applyFont="1" applyFill="1" applyBorder="1" applyAlignment="1">
      <alignment horizontal="left" vertical="center" wrapText="1"/>
    </xf>
    <xf numFmtId="0" fontId="20" fillId="0" borderId="1" xfId="0" applyFont="1" applyFill="1" applyBorder="1" applyAlignment="1">
      <alignment horizontal="left" vertical="top"/>
    </xf>
    <xf numFmtId="14" fontId="20" fillId="0" borderId="18" xfId="0" applyNumberFormat="1" applyFont="1" applyFill="1" applyBorder="1" applyAlignment="1">
      <alignment vertical="center"/>
    </xf>
    <xf numFmtId="9" fontId="19" fillId="0" borderId="3" xfId="0" applyNumberFormat="1" applyFont="1" applyFill="1" applyBorder="1" applyAlignment="1">
      <alignment horizontal="center" vertical="center" wrapText="1"/>
    </xf>
    <xf numFmtId="0" fontId="19" fillId="0" borderId="14" xfId="0" applyFont="1" applyFill="1" applyBorder="1" applyAlignment="1">
      <alignment horizontal="center" vertical="center" wrapText="1"/>
    </xf>
    <xf numFmtId="0" fontId="0" fillId="0" borderId="5" xfId="0" applyFill="1" applyBorder="1" applyAlignment="1">
      <alignment vertical="top"/>
    </xf>
    <xf numFmtId="0" fontId="20" fillId="0" borderId="18" xfId="0" applyFont="1" applyFill="1" applyBorder="1" applyAlignment="1">
      <alignment horizontal="right" vertical="center"/>
    </xf>
    <xf numFmtId="0" fontId="0" fillId="0" borderId="18" xfId="0" applyFill="1" applyBorder="1" applyAlignment="1">
      <alignment horizontal="right" vertical="center"/>
    </xf>
    <xf numFmtId="0" fontId="0" fillId="0" borderId="18" xfId="0" applyBorder="1" applyAlignment="1">
      <alignment horizontal="right"/>
    </xf>
    <xf numFmtId="0" fontId="0" fillId="0" borderId="0" xfId="0" applyFill="1" applyBorder="1" applyAlignment="1">
      <alignment horizontal="right" vertical="center"/>
    </xf>
    <xf numFmtId="0" fontId="0" fillId="0" borderId="0" xfId="0" applyAlignment="1">
      <alignment horizontal="right"/>
    </xf>
    <xf numFmtId="0" fontId="0" fillId="0" borderId="21" xfId="0" applyFill="1" applyBorder="1" applyAlignment="1">
      <alignment horizontal="right" vertical="center"/>
    </xf>
    <xf numFmtId="0" fontId="0" fillId="0" borderId="21" xfId="0" applyBorder="1" applyAlignment="1">
      <alignment horizontal="right"/>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20" fillId="0" borderId="1" xfId="0" applyFont="1" applyFill="1" applyBorder="1" applyAlignment="1">
      <alignment horizontal="center" vertical="top" wrapText="1"/>
    </xf>
    <xf numFmtId="164" fontId="19" fillId="0" borderId="4" xfId="0" applyNumberFormat="1" applyFont="1" applyFill="1" applyBorder="1" applyAlignment="1">
      <alignment horizontal="center" vertical="center" wrapText="1"/>
    </xf>
    <xf numFmtId="0" fontId="20" fillId="0" borderId="0" xfId="0" applyFont="1" applyFill="1" applyAlignment="1"/>
    <xf numFmtId="0" fontId="1" fillId="2" borderId="4" xfId="0" applyFont="1" applyFill="1" applyBorder="1" applyAlignment="1">
      <alignment horizontal="right" vertical="top"/>
    </xf>
    <xf numFmtId="0" fontId="1" fillId="2" borderId="15" xfId="0" applyFont="1" applyFill="1" applyBorder="1" applyAlignment="1">
      <alignment horizontal="right"/>
    </xf>
    <xf numFmtId="0" fontId="1" fillId="2" borderId="5" xfId="0" applyFont="1" applyFill="1" applyBorder="1" applyAlignment="1">
      <alignment horizontal="right"/>
    </xf>
    <xf numFmtId="0" fontId="0" fillId="0" borderId="1" xfId="0"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0" fillId="0" borderId="16" xfId="0" applyBorder="1" applyAlignment="1"/>
    <xf numFmtId="0" fontId="10" fillId="2" borderId="1" xfId="0" applyFont="1" applyFill="1" applyBorder="1" applyAlignment="1">
      <alignment vertical="top"/>
    </xf>
    <xf numFmtId="0" fontId="11" fillId="2" borderId="1" xfId="0" applyFont="1" applyFill="1" applyBorder="1" applyAlignment="1">
      <alignment vertical="top"/>
    </xf>
    <xf numFmtId="0" fontId="1" fillId="0" borderId="1" xfId="0" applyFont="1" applyBorder="1" applyAlignment="1">
      <alignment horizontal="center"/>
    </xf>
    <xf numFmtId="0" fontId="1" fillId="0" borderId="4" xfId="0" applyFont="1" applyBorder="1" applyAlignment="1">
      <alignment horizontal="left"/>
    </xf>
    <xf numFmtId="0" fontId="1" fillId="0" borderId="15" xfId="0" applyFont="1" applyBorder="1" applyAlignment="1">
      <alignment horizontal="left"/>
    </xf>
    <xf numFmtId="0" fontId="1" fillId="0" borderId="5" xfId="0" applyFont="1" applyBorder="1" applyAlignment="1">
      <alignment horizontal="left"/>
    </xf>
    <xf numFmtId="0" fontId="1" fillId="0" borderId="1" xfId="0" applyFont="1" applyBorder="1" applyAlignment="1">
      <alignment horizontal="left"/>
    </xf>
    <xf numFmtId="0" fontId="0" fillId="0" borderId="1" xfId="0" applyBorder="1" applyAlignment="1"/>
    <xf numFmtId="49" fontId="2" fillId="0" borderId="0" xfId="0" applyNumberFormat="1" applyFont="1" applyBorder="1" applyAlignment="1">
      <alignment horizontal="left"/>
    </xf>
    <xf numFmtId="49" fontId="2" fillId="0" borderId="0" xfId="0" applyNumberFormat="1" applyFont="1" applyAlignment="1">
      <alignment horizontal="left"/>
    </xf>
    <xf numFmtId="0" fontId="1" fillId="0" borderId="4" xfId="0" applyFont="1" applyBorder="1" applyAlignment="1">
      <alignment vertical="top"/>
    </xf>
    <xf numFmtId="0" fontId="0" fillId="0" borderId="15" xfId="0" applyBorder="1" applyAlignment="1">
      <alignment vertical="top"/>
    </xf>
    <xf numFmtId="0" fontId="0" fillId="0" borderId="5" xfId="0" applyBorder="1" applyAlignment="1">
      <alignment vertical="top"/>
    </xf>
    <xf numFmtId="0" fontId="1" fillId="0" borderId="1" xfId="0" applyFont="1" applyBorder="1" applyAlignment="1">
      <alignment horizontal="center" vertical="top"/>
    </xf>
    <xf numFmtId="0" fontId="2" fillId="0" borderId="0" xfId="0" applyFont="1" applyBorder="1" applyAlignment="1">
      <alignment horizontal="left"/>
    </xf>
    <xf numFmtId="0" fontId="9" fillId="0" borderId="0" xfId="0" applyFont="1" applyBorder="1" applyAlignment="1">
      <alignment horizontal="left"/>
    </xf>
    <xf numFmtId="0" fontId="1" fillId="2" borderId="4" xfId="0" applyFont="1" applyFill="1" applyBorder="1" applyAlignment="1">
      <alignment horizontal="right"/>
    </xf>
    <xf numFmtId="0" fontId="0" fillId="0" borderId="15" xfId="0" applyBorder="1" applyAlignment="1"/>
    <xf numFmtId="0" fontId="2" fillId="0" borderId="0" xfId="0" applyFont="1" applyAlignment="1"/>
    <xf numFmtId="0" fontId="0" fillId="0" borderId="15" xfId="0" applyFont="1" applyBorder="1" applyAlignment="1"/>
    <xf numFmtId="0" fontId="0" fillId="0" borderId="5" xfId="0" applyFont="1" applyBorder="1" applyAlignment="1"/>
    <xf numFmtId="0" fontId="1" fillId="0" borderId="1" xfId="0" applyFont="1" applyFill="1" applyBorder="1" applyAlignment="1">
      <alignment horizontal="left"/>
    </xf>
  </cellXfs>
  <cellStyles count="5">
    <cellStyle name="60% - Accent1" xfId="3" builtinId="32"/>
    <cellStyle name="Check Cell" xfId="2" builtinId="23"/>
    <cellStyle name="Hyperlink" xfId="4" builtinId="8"/>
    <cellStyle name="Normal" xfId="0" builtinId="0"/>
    <cellStyle name="Title"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1"/>
  <sheetViews>
    <sheetView zoomScale="125" zoomScaleNormal="125" zoomScalePageLayoutView="125" workbookViewId="0">
      <selection activeCell="D34" sqref="D34"/>
    </sheetView>
  </sheetViews>
  <sheetFormatPr defaultColWidth="8.85546875" defaultRowHeight="15" x14ac:dyDescent="0.25"/>
  <cols>
    <col min="1" max="1" width="2.140625" customWidth="1"/>
    <col min="2" max="2" width="9.140625" customWidth="1"/>
  </cols>
  <sheetData>
    <row r="1" spans="2:14" ht="3.75" customHeight="1" thickBot="1" x14ac:dyDescent="0.3"/>
    <row r="2" spans="2:14" x14ac:dyDescent="0.25">
      <c r="B2" s="144" t="s">
        <v>3585</v>
      </c>
      <c r="C2" s="14"/>
      <c r="D2" s="14"/>
      <c r="E2" s="14"/>
      <c r="F2" s="14"/>
      <c r="G2" s="14"/>
      <c r="H2" s="14"/>
      <c r="I2" s="14"/>
      <c r="J2" s="14"/>
      <c r="K2" s="14"/>
      <c r="L2" s="15"/>
    </row>
    <row r="3" spans="2:14" x14ac:dyDescent="0.25">
      <c r="B3" s="80" t="s">
        <v>3587</v>
      </c>
      <c r="C3" s="12"/>
      <c r="D3" s="12"/>
      <c r="E3" s="12"/>
      <c r="F3" s="12"/>
      <c r="G3" s="12"/>
      <c r="H3" s="12"/>
      <c r="I3" s="12"/>
      <c r="J3" s="12"/>
      <c r="K3" s="12"/>
      <c r="L3" s="17"/>
    </row>
    <row r="4" spans="2:14" x14ac:dyDescent="0.25">
      <c r="B4" s="80" t="s">
        <v>3584</v>
      </c>
      <c r="C4" s="12"/>
      <c r="D4" s="12"/>
      <c r="E4" s="12"/>
      <c r="F4" s="12"/>
      <c r="G4" s="12"/>
      <c r="H4" s="12"/>
      <c r="I4" s="12"/>
      <c r="J4" s="12"/>
      <c r="K4" s="12"/>
      <c r="L4" s="17"/>
    </row>
    <row r="5" spans="2:14" x14ac:dyDescent="0.25">
      <c r="B5" s="80" t="s">
        <v>3607</v>
      </c>
      <c r="C5" s="12"/>
      <c r="D5" s="12"/>
      <c r="E5" s="12"/>
      <c r="F5" s="12"/>
      <c r="G5" s="12"/>
      <c r="H5" s="12"/>
      <c r="I5" s="12"/>
      <c r="J5" s="12"/>
      <c r="K5" s="12"/>
      <c r="L5" s="17"/>
    </row>
    <row r="6" spans="2:14" ht="15.75" thickBot="1" x14ac:dyDescent="0.3">
      <c r="B6" s="18" t="s">
        <v>3606</v>
      </c>
      <c r="C6" s="19"/>
      <c r="D6" s="19"/>
      <c r="E6" s="19"/>
      <c r="F6" s="19"/>
      <c r="G6" s="19"/>
      <c r="H6" s="19"/>
      <c r="I6" s="19"/>
      <c r="J6" s="19"/>
      <c r="K6" s="19"/>
      <c r="L6" s="20"/>
    </row>
    <row r="7" spans="2:14" ht="15.75" thickBot="1" x14ac:dyDescent="0.3"/>
    <row r="8" spans="2:14" x14ac:dyDescent="0.25">
      <c r="B8" s="144" t="s">
        <v>3586</v>
      </c>
      <c r="C8" s="14"/>
      <c r="D8" s="14"/>
      <c r="E8" s="14"/>
      <c r="F8" s="14"/>
      <c r="G8" s="14"/>
      <c r="H8" s="14"/>
      <c r="I8" s="14"/>
      <c r="J8" s="14"/>
      <c r="K8" s="14"/>
      <c r="L8" s="14"/>
      <c r="M8" s="14"/>
      <c r="N8" s="15"/>
    </row>
    <row r="9" spans="2:14" x14ac:dyDescent="0.25">
      <c r="B9" s="80" t="s">
        <v>3616</v>
      </c>
      <c r="C9" s="12"/>
      <c r="D9" s="12"/>
      <c r="E9" s="12"/>
      <c r="F9" s="12"/>
      <c r="G9" s="12"/>
      <c r="H9" s="12"/>
      <c r="I9" s="12"/>
      <c r="J9" s="12"/>
      <c r="K9" s="12"/>
      <c r="L9" s="12"/>
      <c r="M9" s="12"/>
      <c r="N9" s="17"/>
    </row>
    <row r="10" spans="2:14" x14ac:dyDescent="0.25">
      <c r="B10" s="80" t="s">
        <v>3588</v>
      </c>
      <c r="C10" s="12"/>
      <c r="D10" s="12"/>
      <c r="E10" s="12"/>
      <c r="F10" s="12"/>
      <c r="G10" s="12"/>
      <c r="H10" s="12"/>
      <c r="I10" s="12"/>
      <c r="J10" s="12"/>
      <c r="K10" s="12"/>
      <c r="L10" s="12"/>
      <c r="M10" s="12"/>
      <c r="N10" s="17"/>
    </row>
    <row r="11" spans="2:14" x14ac:dyDescent="0.25">
      <c r="B11" s="80" t="s">
        <v>3604</v>
      </c>
      <c r="C11" s="12"/>
      <c r="D11" s="12"/>
      <c r="E11" s="12"/>
      <c r="F11" s="12"/>
      <c r="G11" s="12"/>
      <c r="H11" s="12"/>
      <c r="I11" s="12"/>
      <c r="J11" s="12"/>
      <c r="K11" s="12"/>
      <c r="L11" s="12"/>
      <c r="M11" s="12"/>
      <c r="N11" s="17"/>
    </row>
    <row r="12" spans="2:14" x14ac:dyDescent="0.25">
      <c r="B12" s="80" t="s">
        <v>3589</v>
      </c>
      <c r="C12" s="12"/>
      <c r="D12" s="12"/>
      <c r="E12" s="12"/>
      <c r="F12" s="12"/>
      <c r="G12" s="12"/>
      <c r="H12" s="12"/>
      <c r="I12" s="12"/>
      <c r="J12" s="12"/>
      <c r="K12" s="12"/>
      <c r="L12" s="12"/>
      <c r="M12" s="12"/>
      <c r="N12" s="17"/>
    </row>
    <row r="13" spans="2:14" x14ac:dyDescent="0.25">
      <c r="B13" s="80" t="s">
        <v>3608</v>
      </c>
      <c r="C13" s="12"/>
      <c r="D13" s="12"/>
      <c r="E13" s="12"/>
      <c r="F13" s="12"/>
      <c r="G13" s="12"/>
      <c r="H13" s="12"/>
      <c r="I13" s="12"/>
      <c r="J13" s="12"/>
      <c r="K13" s="12"/>
      <c r="L13" s="12"/>
      <c r="M13" s="12"/>
      <c r="N13" s="17"/>
    </row>
    <row r="14" spans="2:14" x14ac:dyDescent="0.25">
      <c r="B14" s="80" t="s">
        <v>3590</v>
      </c>
      <c r="C14" s="12"/>
      <c r="D14" s="12"/>
      <c r="E14" s="12"/>
      <c r="F14" s="12"/>
      <c r="G14" s="12"/>
      <c r="H14" s="12"/>
      <c r="I14" s="12"/>
      <c r="J14" s="12"/>
      <c r="K14" s="12"/>
      <c r="L14" s="12"/>
      <c r="M14" s="12"/>
      <c r="N14" s="17"/>
    </row>
    <row r="15" spans="2:14" x14ac:dyDescent="0.25">
      <c r="B15" s="80" t="s">
        <v>3592</v>
      </c>
      <c r="C15" s="12"/>
      <c r="D15" s="12"/>
      <c r="E15" s="12"/>
      <c r="F15" s="12"/>
      <c r="G15" s="12"/>
      <c r="H15" s="12"/>
      <c r="I15" s="12"/>
      <c r="J15" s="12"/>
      <c r="K15" s="12"/>
      <c r="L15" s="12"/>
      <c r="M15" s="12"/>
      <c r="N15" s="17"/>
    </row>
    <row r="16" spans="2:14" x14ac:dyDescent="0.25">
      <c r="B16" s="80" t="s">
        <v>3591</v>
      </c>
      <c r="C16" s="12"/>
      <c r="D16" s="12"/>
      <c r="E16" s="12"/>
      <c r="F16" s="12"/>
      <c r="G16" s="12"/>
      <c r="H16" s="12"/>
      <c r="I16" s="12"/>
      <c r="J16" s="12"/>
      <c r="K16" s="12"/>
      <c r="L16" s="12"/>
      <c r="M16" s="12"/>
      <c r="N16" s="17"/>
    </row>
    <row r="17" spans="2:14" x14ac:dyDescent="0.25">
      <c r="B17" s="80" t="s">
        <v>3609</v>
      </c>
      <c r="C17" s="12"/>
      <c r="D17" s="12"/>
      <c r="E17" s="12"/>
      <c r="F17" s="12"/>
      <c r="G17" s="12"/>
      <c r="H17" s="12"/>
      <c r="I17" s="12"/>
      <c r="J17" s="12"/>
      <c r="K17" s="12"/>
      <c r="L17" s="12"/>
      <c r="M17" s="12"/>
      <c r="N17" s="17"/>
    </row>
    <row r="18" spans="2:14" x14ac:dyDescent="0.25">
      <c r="B18" s="80" t="s">
        <v>3610</v>
      </c>
      <c r="C18" s="12"/>
      <c r="D18" s="12"/>
      <c r="E18" s="12"/>
      <c r="F18" s="12"/>
      <c r="G18" s="12"/>
      <c r="H18" s="12"/>
      <c r="I18" s="12"/>
      <c r="J18" s="12"/>
      <c r="K18" s="12"/>
      <c r="L18" s="12"/>
      <c r="M18" s="12"/>
      <c r="N18" s="17"/>
    </row>
    <row r="19" spans="2:14" x14ac:dyDescent="0.25">
      <c r="B19" s="80" t="s">
        <v>3593</v>
      </c>
      <c r="C19" s="12"/>
      <c r="D19" s="12"/>
      <c r="E19" s="12"/>
      <c r="F19" s="12"/>
      <c r="G19" s="12"/>
      <c r="H19" s="12"/>
      <c r="I19" s="12"/>
      <c r="J19" s="12"/>
      <c r="K19" s="12"/>
      <c r="L19" s="12"/>
      <c r="M19" s="12"/>
      <c r="N19" s="17"/>
    </row>
    <row r="20" spans="2:14" x14ac:dyDescent="0.25">
      <c r="B20" s="80" t="s">
        <v>3594</v>
      </c>
      <c r="C20" s="12"/>
      <c r="D20" s="12"/>
      <c r="E20" s="12"/>
      <c r="F20" s="12"/>
      <c r="G20" s="12"/>
      <c r="H20" s="12"/>
      <c r="I20" s="12"/>
      <c r="J20" s="12"/>
      <c r="K20" s="12"/>
      <c r="L20" s="12"/>
      <c r="M20" s="12"/>
      <c r="N20" s="17"/>
    </row>
    <row r="21" spans="2:14" x14ac:dyDescent="0.25">
      <c r="B21" s="80" t="s">
        <v>3611</v>
      </c>
      <c r="C21" s="12"/>
      <c r="D21" s="12"/>
      <c r="E21" s="12"/>
      <c r="F21" s="12"/>
      <c r="G21" s="12"/>
      <c r="H21" s="12"/>
      <c r="I21" s="12"/>
      <c r="J21" s="12"/>
      <c r="K21" s="12"/>
      <c r="L21" s="12"/>
      <c r="M21" s="12"/>
      <c r="N21" s="17"/>
    </row>
    <row r="22" spans="2:14" x14ac:dyDescent="0.25">
      <c r="B22" s="80" t="s">
        <v>3595</v>
      </c>
      <c r="C22" s="12"/>
      <c r="D22" s="12"/>
      <c r="E22" s="12"/>
      <c r="F22" s="12"/>
      <c r="G22" s="12"/>
      <c r="H22" s="12"/>
      <c r="I22" s="12"/>
      <c r="J22" s="12"/>
      <c r="K22" s="12"/>
      <c r="L22" s="12"/>
      <c r="M22" s="12"/>
      <c r="N22" s="17"/>
    </row>
    <row r="23" spans="2:14" x14ac:dyDescent="0.25">
      <c r="B23" s="80" t="s">
        <v>3596</v>
      </c>
      <c r="C23" s="12"/>
      <c r="D23" s="12"/>
      <c r="E23" s="12"/>
      <c r="F23" s="12"/>
      <c r="G23" s="12"/>
      <c r="H23" s="12"/>
      <c r="I23" s="12"/>
      <c r="J23" s="12"/>
      <c r="K23" s="12"/>
      <c r="L23" s="12"/>
      <c r="M23" s="12"/>
      <c r="N23" s="17"/>
    </row>
    <row r="24" spans="2:14" x14ac:dyDescent="0.25">
      <c r="B24" s="80" t="s">
        <v>3597</v>
      </c>
      <c r="C24" s="12"/>
      <c r="D24" s="12"/>
      <c r="E24" s="12"/>
      <c r="F24" s="12"/>
      <c r="G24" s="12"/>
      <c r="H24" s="12"/>
      <c r="I24" s="12"/>
      <c r="J24" s="12"/>
      <c r="K24" s="12"/>
      <c r="L24" s="12"/>
      <c r="M24" s="12"/>
      <c r="N24" s="17"/>
    </row>
    <row r="25" spans="2:14" x14ac:dyDescent="0.25">
      <c r="B25" s="80" t="s">
        <v>3598</v>
      </c>
      <c r="C25" s="12"/>
      <c r="D25" s="12"/>
      <c r="E25" s="12"/>
      <c r="F25" s="12"/>
      <c r="G25" s="12"/>
      <c r="H25" s="12"/>
      <c r="I25" s="12"/>
      <c r="J25" s="12"/>
      <c r="K25" s="12"/>
      <c r="L25" s="12"/>
      <c r="M25" s="12"/>
      <c r="N25" s="17"/>
    </row>
    <row r="26" spans="2:14" x14ac:dyDescent="0.25">
      <c r="B26" s="80" t="s">
        <v>3599</v>
      </c>
      <c r="C26" s="12"/>
      <c r="D26" s="12"/>
      <c r="E26" s="12"/>
      <c r="F26" s="12"/>
      <c r="G26" s="12"/>
      <c r="H26" s="12"/>
      <c r="I26" s="12"/>
      <c r="J26" s="12"/>
      <c r="K26" s="12"/>
      <c r="L26" s="12"/>
      <c r="M26" s="12"/>
      <c r="N26" s="17"/>
    </row>
    <row r="27" spans="2:14" x14ac:dyDescent="0.25">
      <c r="B27" s="80" t="s">
        <v>3600</v>
      </c>
      <c r="C27" s="12"/>
      <c r="D27" s="12"/>
      <c r="E27" s="12"/>
      <c r="F27" s="12"/>
      <c r="G27" s="12"/>
      <c r="H27" s="12"/>
      <c r="I27" s="12"/>
      <c r="J27" s="12"/>
      <c r="K27" s="12"/>
      <c r="L27" s="12"/>
      <c r="M27" s="12"/>
      <c r="N27" s="17"/>
    </row>
    <row r="28" spans="2:14" x14ac:dyDescent="0.25">
      <c r="B28" s="80" t="s">
        <v>3601</v>
      </c>
      <c r="C28" s="12"/>
      <c r="D28" s="12"/>
      <c r="E28" s="12"/>
      <c r="F28" s="12"/>
      <c r="G28" s="12"/>
      <c r="H28" s="12"/>
      <c r="I28" s="12"/>
      <c r="J28" s="12"/>
      <c r="K28" s="12"/>
      <c r="L28" s="12"/>
      <c r="M28" s="12"/>
      <c r="N28" s="17"/>
    </row>
    <row r="29" spans="2:14" x14ac:dyDescent="0.25">
      <c r="B29" s="80" t="s">
        <v>3602</v>
      </c>
      <c r="C29" s="12"/>
      <c r="D29" s="12"/>
      <c r="E29" s="12"/>
      <c r="F29" s="12"/>
      <c r="G29" s="12"/>
      <c r="H29" s="12"/>
      <c r="I29" s="12"/>
      <c r="J29" s="12"/>
      <c r="K29" s="12"/>
      <c r="L29" s="12"/>
      <c r="M29" s="12"/>
      <c r="N29" s="17"/>
    </row>
    <row r="30" spans="2:14" x14ac:dyDescent="0.25">
      <c r="B30" s="80" t="s">
        <v>3603</v>
      </c>
      <c r="C30" s="12"/>
      <c r="D30" s="12"/>
      <c r="E30" s="12"/>
      <c r="F30" s="12"/>
      <c r="G30" s="12"/>
      <c r="H30" s="12"/>
      <c r="I30" s="12"/>
      <c r="J30" s="12"/>
      <c r="K30" s="12"/>
      <c r="L30" s="12"/>
      <c r="M30" s="12"/>
      <c r="N30" s="17"/>
    </row>
    <row r="31" spans="2:14" ht="15.75" thickBot="1" x14ac:dyDescent="0.3">
      <c r="B31" s="18" t="s">
        <v>3605</v>
      </c>
      <c r="C31" s="19"/>
      <c r="D31" s="19"/>
      <c r="E31" s="19"/>
      <c r="F31" s="19"/>
      <c r="G31" s="19"/>
      <c r="H31" s="19"/>
      <c r="I31" s="19"/>
      <c r="J31" s="19"/>
      <c r="K31" s="19"/>
      <c r="L31" s="19"/>
      <c r="M31" s="19"/>
      <c r="N31" s="20"/>
    </row>
  </sheetData>
  <sheetProtection password="CD25" sheet="1" objects="1" scenarios="1"/>
  <pageMargins left="0.2" right="0.2" top="0.75" bottom="0.75" header="0.3" footer="0.3"/>
  <pageSetup orientation="landscape"/>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24"/>
  <sheetViews>
    <sheetView workbookViewId="0">
      <selection activeCell="M3" sqref="M3"/>
    </sheetView>
  </sheetViews>
  <sheetFormatPr defaultColWidth="8.85546875" defaultRowHeight="15" x14ac:dyDescent="0.25"/>
  <cols>
    <col min="1" max="1" width="12" bestFit="1" customWidth="1"/>
    <col min="2" max="2" width="48.140625" bestFit="1" customWidth="1"/>
    <col min="5" max="5" width="7" bestFit="1" customWidth="1"/>
    <col min="6" max="6" width="11" bestFit="1" customWidth="1"/>
    <col min="7" max="7" width="14.7109375" bestFit="1" customWidth="1"/>
  </cols>
  <sheetData>
    <row r="1" spans="1:13" x14ac:dyDescent="0.25">
      <c r="A1" t="s">
        <v>111</v>
      </c>
      <c r="B1" t="s">
        <v>114</v>
      </c>
      <c r="E1" t="s">
        <v>111</v>
      </c>
      <c r="F1" t="s">
        <v>112</v>
      </c>
      <c r="G1" t="s">
        <v>113</v>
      </c>
      <c r="K1" t="s">
        <v>3548</v>
      </c>
      <c r="M1" t="s">
        <v>3582</v>
      </c>
    </row>
    <row r="2" spans="1:13" x14ac:dyDescent="0.25">
      <c r="A2">
        <v>1241500027691</v>
      </c>
      <c r="B2" t="s">
        <v>663</v>
      </c>
      <c r="E2">
        <v>101268003</v>
      </c>
      <c r="F2">
        <v>1012680036933</v>
      </c>
      <c r="G2" t="s">
        <v>876</v>
      </c>
      <c r="K2" t="s">
        <v>3549</v>
      </c>
      <c r="M2" t="s">
        <v>3583</v>
      </c>
    </row>
    <row r="3" spans="1:13" x14ac:dyDescent="0.25">
      <c r="A3">
        <v>1030204075273</v>
      </c>
      <c r="B3" t="s">
        <v>771</v>
      </c>
      <c r="E3">
        <v>101260303</v>
      </c>
      <c r="F3">
        <v>1012603032115</v>
      </c>
      <c r="G3" t="s">
        <v>843</v>
      </c>
      <c r="K3" t="s">
        <v>3581</v>
      </c>
    </row>
    <row r="4" spans="1:13" x14ac:dyDescent="0.25">
      <c r="A4">
        <v>1193503030000</v>
      </c>
      <c r="B4" t="s">
        <v>116</v>
      </c>
      <c r="E4">
        <v>119350303</v>
      </c>
      <c r="F4">
        <v>1193503035091</v>
      </c>
      <c r="G4" t="s">
        <v>2456</v>
      </c>
    </row>
    <row r="5" spans="1:13" x14ac:dyDescent="0.25">
      <c r="A5">
        <v>1234603020000</v>
      </c>
      <c r="B5" t="s">
        <v>115</v>
      </c>
      <c r="E5">
        <v>119350303</v>
      </c>
      <c r="F5">
        <v>1193503036839</v>
      </c>
      <c r="G5" t="s">
        <v>2457</v>
      </c>
    </row>
    <row r="6" spans="1:13" x14ac:dyDescent="0.25">
      <c r="A6">
        <v>1020200037846</v>
      </c>
      <c r="B6" t="s">
        <v>617</v>
      </c>
      <c r="E6">
        <v>123460302</v>
      </c>
      <c r="F6">
        <v>1234603023242</v>
      </c>
      <c r="G6" t="s">
        <v>2810</v>
      </c>
    </row>
    <row r="7" spans="1:13" x14ac:dyDescent="0.25">
      <c r="A7">
        <v>1252300017824</v>
      </c>
      <c r="B7" t="s">
        <v>671</v>
      </c>
      <c r="E7">
        <v>123460302</v>
      </c>
      <c r="F7">
        <v>1234603023241</v>
      </c>
      <c r="G7" t="s">
        <v>2811</v>
      </c>
    </row>
    <row r="8" spans="1:13" x14ac:dyDescent="0.25">
      <c r="A8">
        <v>1265100157825</v>
      </c>
      <c r="B8" t="s">
        <v>687</v>
      </c>
      <c r="E8">
        <v>103021252</v>
      </c>
      <c r="F8">
        <v>1030212524802</v>
      </c>
      <c r="G8" t="s">
        <v>1022</v>
      </c>
    </row>
    <row r="9" spans="1:13" x14ac:dyDescent="0.25">
      <c r="A9">
        <v>1081103076661</v>
      </c>
      <c r="B9" t="s">
        <v>772</v>
      </c>
      <c r="E9">
        <v>102027451</v>
      </c>
      <c r="F9">
        <v>1020274518203</v>
      </c>
      <c r="G9" t="s">
        <v>3484</v>
      </c>
    </row>
    <row r="10" spans="1:13" x14ac:dyDescent="0.25">
      <c r="A10">
        <v>1265100207858</v>
      </c>
      <c r="B10" t="s">
        <v>692</v>
      </c>
      <c r="E10">
        <v>126515001</v>
      </c>
      <c r="F10">
        <v>1265150017904</v>
      </c>
      <c r="G10" t="s">
        <v>3134</v>
      </c>
    </row>
    <row r="11" spans="1:13" x14ac:dyDescent="0.25">
      <c r="A11">
        <v>1012603030000</v>
      </c>
      <c r="B11" t="s">
        <v>117</v>
      </c>
      <c r="E11">
        <v>125238402</v>
      </c>
      <c r="F11">
        <v>1252384026516</v>
      </c>
      <c r="G11" t="s">
        <v>3097</v>
      </c>
    </row>
    <row r="12" spans="1:13" x14ac:dyDescent="0.25">
      <c r="A12">
        <v>1270405030000</v>
      </c>
      <c r="B12" t="s">
        <v>118</v>
      </c>
      <c r="E12">
        <v>103020603</v>
      </c>
      <c r="F12">
        <v>1030206035296</v>
      </c>
      <c r="G12" t="s">
        <v>1005</v>
      </c>
    </row>
    <row r="13" spans="1:13" x14ac:dyDescent="0.25">
      <c r="A13">
        <v>1030206030000</v>
      </c>
      <c r="B13" t="s">
        <v>119</v>
      </c>
      <c r="E13">
        <v>126515001</v>
      </c>
      <c r="F13">
        <v>1265150017256</v>
      </c>
      <c r="G13" t="s">
        <v>3135</v>
      </c>
    </row>
    <row r="14" spans="1:13" x14ac:dyDescent="0.25">
      <c r="A14">
        <v>1061603030000</v>
      </c>
      <c r="B14" t="s">
        <v>120</v>
      </c>
      <c r="E14">
        <v>113361303</v>
      </c>
      <c r="F14">
        <v>1133613032510</v>
      </c>
      <c r="G14" t="s">
        <v>1920</v>
      </c>
    </row>
    <row r="15" spans="1:13" x14ac:dyDescent="0.25">
      <c r="A15">
        <v>1213903020000</v>
      </c>
      <c r="B15" t="s">
        <v>121</v>
      </c>
      <c r="E15">
        <v>122098202</v>
      </c>
      <c r="F15">
        <v>1220982027519</v>
      </c>
      <c r="G15" t="s">
        <v>2787</v>
      </c>
    </row>
    <row r="16" spans="1:13" x14ac:dyDescent="0.25">
      <c r="A16">
        <v>1265129907543</v>
      </c>
      <c r="B16" t="s">
        <v>702</v>
      </c>
      <c r="E16">
        <v>113362603</v>
      </c>
      <c r="F16">
        <v>1133626032564</v>
      </c>
      <c r="G16" t="s">
        <v>1947</v>
      </c>
    </row>
    <row r="17" spans="1:7" x14ac:dyDescent="0.25">
      <c r="A17">
        <v>1080705020000</v>
      </c>
      <c r="B17" t="s">
        <v>122</v>
      </c>
      <c r="E17">
        <v>114064003</v>
      </c>
      <c r="F17">
        <v>1140640038095</v>
      </c>
      <c r="G17" t="s">
        <v>2093</v>
      </c>
    </row>
    <row r="18" spans="1:7" x14ac:dyDescent="0.25">
      <c r="A18">
        <v>1270407030000</v>
      </c>
      <c r="B18" t="s">
        <v>123</v>
      </c>
      <c r="E18">
        <v>101260303</v>
      </c>
      <c r="F18">
        <v>1012603036001</v>
      </c>
      <c r="G18" t="s">
        <v>844</v>
      </c>
    </row>
    <row r="19" spans="1:7" x14ac:dyDescent="0.25">
      <c r="A19">
        <v>1133803030000</v>
      </c>
      <c r="B19" t="s">
        <v>124</v>
      </c>
      <c r="E19">
        <v>101260303</v>
      </c>
      <c r="F19">
        <v>1012603037607</v>
      </c>
      <c r="G19" t="s">
        <v>845</v>
      </c>
    </row>
    <row r="20" spans="1:7" x14ac:dyDescent="0.25">
      <c r="A20">
        <v>1140605030000</v>
      </c>
      <c r="B20" t="s">
        <v>125</v>
      </c>
      <c r="E20">
        <v>101260303</v>
      </c>
      <c r="F20">
        <v>1012603037608</v>
      </c>
      <c r="G20" t="s">
        <v>846</v>
      </c>
    </row>
    <row r="21" spans="1:7" x14ac:dyDescent="0.25">
      <c r="A21">
        <v>1045103948031</v>
      </c>
      <c r="B21" t="s">
        <v>629</v>
      </c>
      <c r="E21">
        <v>121392303</v>
      </c>
      <c r="F21">
        <v>1213923032799</v>
      </c>
      <c r="G21" t="s">
        <v>2655</v>
      </c>
    </row>
    <row r="22" spans="1:7" x14ac:dyDescent="0.25">
      <c r="A22">
        <v>1280306030000</v>
      </c>
      <c r="B22" t="s">
        <v>126</v>
      </c>
      <c r="E22">
        <v>126515001</v>
      </c>
      <c r="F22">
        <v>1265150013617</v>
      </c>
      <c r="G22" t="s">
        <v>3136</v>
      </c>
    </row>
    <row r="23" spans="1:7" x14ac:dyDescent="0.25">
      <c r="A23">
        <v>1685180138122</v>
      </c>
      <c r="B23" t="s">
        <v>740</v>
      </c>
      <c r="E23">
        <v>125239652</v>
      </c>
      <c r="F23">
        <v>1252396526509</v>
      </c>
      <c r="G23" t="s">
        <v>3125</v>
      </c>
    </row>
    <row r="24" spans="1:7" x14ac:dyDescent="0.25">
      <c r="A24">
        <v>1280308520000</v>
      </c>
      <c r="B24" t="s">
        <v>127</v>
      </c>
      <c r="E24">
        <v>127040503</v>
      </c>
      <c r="F24">
        <v>1270405038085</v>
      </c>
      <c r="G24" t="s">
        <v>3368</v>
      </c>
    </row>
    <row r="25" spans="1:7" x14ac:dyDescent="0.25">
      <c r="A25">
        <v>1815191768148</v>
      </c>
      <c r="B25" t="s">
        <v>741</v>
      </c>
      <c r="E25">
        <v>127040503</v>
      </c>
      <c r="F25">
        <v>1270405038086</v>
      </c>
      <c r="G25" t="s">
        <v>3369</v>
      </c>
    </row>
    <row r="26" spans="1:7" x14ac:dyDescent="0.25">
      <c r="A26">
        <v>1170805030000</v>
      </c>
      <c r="B26" t="s">
        <v>128</v>
      </c>
      <c r="E26">
        <v>103026343</v>
      </c>
      <c r="F26">
        <v>1030263435127</v>
      </c>
      <c r="G26" t="s">
        <v>1092</v>
      </c>
    </row>
    <row r="27" spans="1:7" x14ac:dyDescent="0.25">
      <c r="A27">
        <v>1095303040000</v>
      </c>
      <c r="B27" t="s">
        <v>129</v>
      </c>
      <c r="E27">
        <v>102027451</v>
      </c>
      <c r="F27">
        <v>1020274510409</v>
      </c>
      <c r="G27" t="s">
        <v>951</v>
      </c>
    </row>
    <row r="28" spans="1:7" x14ac:dyDescent="0.25">
      <c r="A28">
        <v>1016305040000</v>
      </c>
      <c r="B28" t="s">
        <v>130</v>
      </c>
      <c r="E28">
        <v>102027451</v>
      </c>
      <c r="F28">
        <v>1020274517615</v>
      </c>
      <c r="G28" t="s">
        <v>952</v>
      </c>
    </row>
    <row r="29" spans="1:7" x14ac:dyDescent="0.25">
      <c r="A29">
        <v>1241500037721</v>
      </c>
      <c r="B29" t="s">
        <v>664</v>
      </c>
      <c r="E29">
        <v>102027451</v>
      </c>
      <c r="F29">
        <v>1020274517616</v>
      </c>
      <c r="G29" t="s">
        <v>953</v>
      </c>
    </row>
    <row r="30" spans="1:7" x14ac:dyDescent="0.25">
      <c r="A30">
        <v>1241505030000</v>
      </c>
      <c r="B30" t="s">
        <v>131</v>
      </c>
      <c r="E30">
        <v>105628302</v>
      </c>
      <c r="F30">
        <v>1056283026149</v>
      </c>
      <c r="G30" t="s">
        <v>1384</v>
      </c>
    </row>
    <row r="31" spans="1:7" x14ac:dyDescent="0.25">
      <c r="A31">
        <v>1030207530000</v>
      </c>
      <c r="B31" t="s">
        <v>132</v>
      </c>
      <c r="E31">
        <v>106160303</v>
      </c>
      <c r="F31">
        <v>1061603037467</v>
      </c>
      <c r="G31" t="s">
        <v>1396</v>
      </c>
    </row>
    <row r="32" spans="1:7" x14ac:dyDescent="0.25">
      <c r="A32">
        <v>1101410030000</v>
      </c>
      <c r="B32" t="s">
        <v>133</v>
      </c>
      <c r="E32">
        <v>106160303</v>
      </c>
      <c r="F32">
        <v>1061603034664</v>
      </c>
      <c r="G32" t="s">
        <v>1397</v>
      </c>
    </row>
    <row r="33" spans="1:7" x14ac:dyDescent="0.25">
      <c r="A33">
        <v>1030211020000</v>
      </c>
      <c r="B33" t="s">
        <v>134</v>
      </c>
      <c r="E33">
        <v>107654403</v>
      </c>
      <c r="F33">
        <v>1076544037190</v>
      </c>
      <c r="G33" t="s">
        <v>1498</v>
      </c>
    </row>
    <row r="34" spans="1:7" x14ac:dyDescent="0.25">
      <c r="A34">
        <v>1204808030000</v>
      </c>
      <c r="B34" t="s">
        <v>135</v>
      </c>
      <c r="E34">
        <v>126515001</v>
      </c>
      <c r="F34">
        <v>1265150015292</v>
      </c>
      <c r="G34" t="s">
        <v>3137</v>
      </c>
    </row>
    <row r="35" spans="1:7" x14ac:dyDescent="0.25">
      <c r="A35">
        <v>1184000017827</v>
      </c>
      <c r="B35" t="s">
        <v>651</v>
      </c>
      <c r="E35">
        <v>126515001</v>
      </c>
      <c r="F35">
        <v>1265150013758</v>
      </c>
      <c r="G35" t="s">
        <v>3138</v>
      </c>
    </row>
    <row r="36" spans="1:7" x14ac:dyDescent="0.25">
      <c r="A36">
        <v>1270400017847</v>
      </c>
      <c r="B36" t="s">
        <v>728</v>
      </c>
      <c r="E36">
        <v>115219002</v>
      </c>
      <c r="F36">
        <v>1152190021741</v>
      </c>
      <c r="G36" t="s">
        <v>2187</v>
      </c>
    </row>
    <row r="37" spans="1:7" x14ac:dyDescent="0.25">
      <c r="A37">
        <v>1270412030000</v>
      </c>
      <c r="B37" t="s">
        <v>136</v>
      </c>
      <c r="E37">
        <v>101631903</v>
      </c>
      <c r="F37">
        <v>1016319034234</v>
      </c>
      <c r="G37" t="s">
        <v>926</v>
      </c>
    </row>
    <row r="38" spans="1:7" x14ac:dyDescent="0.25">
      <c r="A38">
        <v>1270413076985</v>
      </c>
      <c r="B38" t="s">
        <v>773</v>
      </c>
      <c r="E38">
        <v>112015203</v>
      </c>
      <c r="F38">
        <v>1120152037784</v>
      </c>
      <c r="G38" t="s">
        <v>1799</v>
      </c>
    </row>
    <row r="39" spans="1:7" x14ac:dyDescent="0.25">
      <c r="A39">
        <v>1080510030000</v>
      </c>
      <c r="B39" t="s">
        <v>137</v>
      </c>
      <c r="E39">
        <v>108070502</v>
      </c>
      <c r="F39">
        <v>1080705020913</v>
      </c>
      <c r="G39" t="s">
        <v>1567</v>
      </c>
    </row>
    <row r="40" spans="1:7" x14ac:dyDescent="0.25">
      <c r="A40">
        <v>1080513077096</v>
      </c>
      <c r="B40" t="s">
        <v>774</v>
      </c>
      <c r="E40">
        <v>108070502</v>
      </c>
      <c r="F40">
        <v>1080705027986</v>
      </c>
      <c r="G40" t="s">
        <v>1568</v>
      </c>
    </row>
    <row r="41" spans="1:7" x14ac:dyDescent="0.25">
      <c r="A41">
        <v>1076506030000</v>
      </c>
      <c r="B41" t="s">
        <v>138</v>
      </c>
      <c r="E41">
        <v>114067002</v>
      </c>
      <c r="F41">
        <v>1140670020840</v>
      </c>
      <c r="G41" t="s">
        <v>2105</v>
      </c>
    </row>
    <row r="42" spans="1:7" x14ac:dyDescent="0.25">
      <c r="A42">
        <v>1101411030000</v>
      </c>
      <c r="B42" t="s">
        <v>139</v>
      </c>
      <c r="E42">
        <v>127040703</v>
      </c>
      <c r="F42">
        <v>1270407036555</v>
      </c>
      <c r="G42" t="s">
        <v>3370</v>
      </c>
    </row>
    <row r="43" spans="1:7" x14ac:dyDescent="0.25">
      <c r="A43">
        <v>1080710030000</v>
      </c>
      <c r="B43" t="s">
        <v>140</v>
      </c>
      <c r="E43">
        <v>127040703</v>
      </c>
      <c r="F43">
        <v>1270407030633</v>
      </c>
      <c r="G43" t="s">
        <v>3371</v>
      </c>
    </row>
    <row r="44" spans="1:7" x14ac:dyDescent="0.25">
      <c r="A44">
        <v>1265130707557</v>
      </c>
      <c r="B44" t="s">
        <v>705</v>
      </c>
      <c r="E44">
        <v>114061503</v>
      </c>
      <c r="F44">
        <v>1140615037729</v>
      </c>
      <c r="G44" t="s">
        <v>2068</v>
      </c>
    </row>
    <row r="45" spans="1:7" x14ac:dyDescent="0.25">
      <c r="A45">
        <v>1265100107750</v>
      </c>
      <c r="B45" t="s">
        <v>683</v>
      </c>
      <c r="E45">
        <v>114061503</v>
      </c>
      <c r="F45">
        <v>1140615030781</v>
      </c>
      <c r="G45" t="s">
        <v>2069</v>
      </c>
    </row>
    <row r="46" spans="1:7" x14ac:dyDescent="0.25">
      <c r="A46">
        <v>1220910020000</v>
      </c>
      <c r="B46" t="s">
        <v>141</v>
      </c>
      <c r="E46">
        <v>107653203</v>
      </c>
      <c r="F46">
        <v>1076532037329</v>
      </c>
      <c r="G46" t="s">
        <v>1479</v>
      </c>
    </row>
    <row r="47" spans="1:7" x14ac:dyDescent="0.25">
      <c r="A47">
        <v>1161910040000</v>
      </c>
      <c r="B47" t="s">
        <v>142</v>
      </c>
      <c r="E47">
        <v>125237702</v>
      </c>
      <c r="F47">
        <v>1252377021925</v>
      </c>
      <c r="G47" t="s">
        <v>3083</v>
      </c>
    </row>
    <row r="48" spans="1:7" x14ac:dyDescent="0.25">
      <c r="A48">
        <v>1016309030000</v>
      </c>
      <c r="B48" t="s">
        <v>143</v>
      </c>
      <c r="E48">
        <v>126515001</v>
      </c>
      <c r="F48">
        <v>1265150016823</v>
      </c>
      <c r="G48" t="s">
        <v>3139</v>
      </c>
    </row>
    <row r="49" spans="1:7" x14ac:dyDescent="0.25">
      <c r="A49">
        <v>1140605576304</v>
      </c>
      <c r="B49" t="s">
        <v>775</v>
      </c>
      <c r="E49">
        <v>126515001</v>
      </c>
      <c r="F49">
        <v>1265150017024</v>
      </c>
      <c r="G49" t="s">
        <v>3140</v>
      </c>
    </row>
    <row r="50" spans="1:7" x14ac:dyDescent="0.25">
      <c r="A50">
        <v>1140605577068</v>
      </c>
      <c r="B50" t="s">
        <v>775</v>
      </c>
      <c r="E50">
        <v>126515001</v>
      </c>
      <c r="F50">
        <v>1265150013804</v>
      </c>
      <c r="G50" t="s">
        <v>3141</v>
      </c>
    </row>
    <row r="51" spans="1:7" x14ac:dyDescent="0.25">
      <c r="A51">
        <v>1085610030000</v>
      </c>
      <c r="B51" t="s">
        <v>144</v>
      </c>
      <c r="E51">
        <v>114062503</v>
      </c>
      <c r="F51">
        <v>1140625030791</v>
      </c>
      <c r="G51" t="s">
        <v>2080</v>
      </c>
    </row>
    <row r="52" spans="1:7" x14ac:dyDescent="0.25">
      <c r="A52">
        <v>1120111030000</v>
      </c>
      <c r="B52" t="s">
        <v>145</v>
      </c>
      <c r="E52">
        <v>113380303</v>
      </c>
      <c r="F52">
        <v>1133803032725</v>
      </c>
      <c r="G52" t="s">
        <v>2021</v>
      </c>
    </row>
    <row r="53" spans="1:7" x14ac:dyDescent="0.25">
      <c r="A53">
        <v>1161911030000</v>
      </c>
      <c r="B53" t="s">
        <v>146</v>
      </c>
      <c r="E53">
        <v>113380303</v>
      </c>
      <c r="F53">
        <v>1133803032724</v>
      </c>
      <c r="G53" t="s">
        <v>2022</v>
      </c>
    </row>
    <row r="54" spans="1:7" x14ac:dyDescent="0.25">
      <c r="A54">
        <v>1030212520000</v>
      </c>
      <c r="B54" t="s">
        <v>147</v>
      </c>
      <c r="E54">
        <v>113380303</v>
      </c>
      <c r="F54">
        <v>1133803038178</v>
      </c>
      <c r="G54" t="s">
        <v>3507</v>
      </c>
    </row>
    <row r="55" spans="1:7" x14ac:dyDescent="0.25">
      <c r="A55">
        <v>1204810020000</v>
      </c>
      <c r="B55" t="s">
        <v>148</v>
      </c>
      <c r="E55">
        <v>114060503</v>
      </c>
      <c r="F55">
        <v>1140605030820</v>
      </c>
      <c r="G55" t="s">
        <v>2049</v>
      </c>
    </row>
    <row r="56" spans="1:7" x14ac:dyDescent="0.25">
      <c r="A56">
        <v>1204811075286</v>
      </c>
      <c r="B56" t="s">
        <v>776</v>
      </c>
      <c r="E56">
        <v>128030603</v>
      </c>
      <c r="F56">
        <v>1280306037787</v>
      </c>
      <c r="G56" t="s">
        <v>3409</v>
      </c>
    </row>
    <row r="57" spans="1:7" x14ac:dyDescent="0.25">
      <c r="A57">
        <v>1016310030000</v>
      </c>
      <c r="B57" t="s">
        <v>149</v>
      </c>
      <c r="E57">
        <v>128030603</v>
      </c>
      <c r="F57">
        <v>1280306032320</v>
      </c>
      <c r="G57" t="s">
        <v>3410</v>
      </c>
    </row>
    <row r="58" spans="1:7" x14ac:dyDescent="0.25">
      <c r="A58">
        <v>1270415030000</v>
      </c>
      <c r="B58" t="s">
        <v>150</v>
      </c>
      <c r="E58">
        <v>128030603</v>
      </c>
      <c r="F58">
        <v>1280306036570</v>
      </c>
      <c r="G58" t="s">
        <v>3411</v>
      </c>
    </row>
    <row r="59" spans="1:7" x14ac:dyDescent="0.25">
      <c r="A59">
        <v>1152105030000</v>
      </c>
      <c r="B59" t="s">
        <v>151</v>
      </c>
      <c r="E59">
        <v>116191004</v>
      </c>
      <c r="F59">
        <v>1161910041594</v>
      </c>
      <c r="G59" t="s">
        <v>2278</v>
      </c>
    </row>
    <row r="60" spans="1:7" x14ac:dyDescent="0.25">
      <c r="A60">
        <v>1270416030000</v>
      </c>
      <c r="B60" t="s">
        <v>152</v>
      </c>
      <c r="E60">
        <v>123465303</v>
      </c>
      <c r="F60">
        <v>1234653036716</v>
      </c>
      <c r="G60" t="s">
        <v>2854</v>
      </c>
    </row>
    <row r="61" spans="1:7" x14ac:dyDescent="0.25">
      <c r="A61">
        <v>1081106030000</v>
      </c>
      <c r="B61" t="s">
        <v>153</v>
      </c>
      <c r="E61">
        <v>125239652</v>
      </c>
      <c r="F61">
        <v>1252396521887</v>
      </c>
      <c r="G61" t="s">
        <v>3126</v>
      </c>
    </row>
    <row r="62" spans="1:7" x14ac:dyDescent="0.25">
      <c r="A62">
        <v>1283211030000</v>
      </c>
      <c r="B62" t="s">
        <v>154</v>
      </c>
      <c r="E62">
        <v>112018523</v>
      </c>
      <c r="F62">
        <v>1120185230018</v>
      </c>
      <c r="G62" t="s">
        <v>1803</v>
      </c>
    </row>
    <row r="63" spans="1:7" x14ac:dyDescent="0.25">
      <c r="A63">
        <v>1161912030000</v>
      </c>
      <c r="B63" t="s">
        <v>155</v>
      </c>
      <c r="E63">
        <v>102027451</v>
      </c>
      <c r="F63">
        <v>1020274517878</v>
      </c>
      <c r="G63" t="s">
        <v>954</v>
      </c>
    </row>
    <row r="64" spans="1:7" x14ac:dyDescent="0.25">
      <c r="A64">
        <v>1295408030000</v>
      </c>
      <c r="B64" t="s">
        <v>156</v>
      </c>
      <c r="E64">
        <v>120456003</v>
      </c>
      <c r="F64">
        <v>1204560037123</v>
      </c>
      <c r="G64" t="s">
        <v>2553</v>
      </c>
    </row>
    <row r="65" spans="1:7" x14ac:dyDescent="0.25">
      <c r="A65">
        <v>1195810030000</v>
      </c>
      <c r="B65" t="s">
        <v>157</v>
      </c>
      <c r="E65">
        <v>122091352</v>
      </c>
      <c r="F65">
        <v>1220913525305</v>
      </c>
      <c r="G65" t="s">
        <v>2707</v>
      </c>
    </row>
    <row r="66" spans="1:7" x14ac:dyDescent="0.25">
      <c r="A66">
        <v>1140607530000</v>
      </c>
      <c r="B66" t="s">
        <v>158</v>
      </c>
      <c r="E66">
        <v>125239452</v>
      </c>
      <c r="F66">
        <v>1252394521959</v>
      </c>
      <c r="G66" t="s">
        <v>3107</v>
      </c>
    </row>
    <row r="67" spans="1:7" x14ac:dyDescent="0.25">
      <c r="A67">
        <v>1855155237981</v>
      </c>
      <c r="B67" t="s">
        <v>737</v>
      </c>
      <c r="E67">
        <v>123465303</v>
      </c>
      <c r="F67">
        <v>1234653036845</v>
      </c>
      <c r="G67" t="s">
        <v>2855</v>
      </c>
    </row>
    <row r="68" spans="1:7" x14ac:dyDescent="0.25">
      <c r="A68">
        <v>1094208030000</v>
      </c>
      <c r="B68" t="s">
        <v>159</v>
      </c>
      <c r="E68">
        <v>102027451</v>
      </c>
      <c r="F68">
        <v>1020274517889</v>
      </c>
      <c r="G68" t="s">
        <v>955</v>
      </c>
    </row>
    <row r="69" spans="1:7" x14ac:dyDescent="0.25">
      <c r="A69">
        <v>1140608530000</v>
      </c>
      <c r="B69" t="s">
        <v>160</v>
      </c>
      <c r="E69">
        <v>102027451</v>
      </c>
      <c r="F69">
        <v>1020274517886</v>
      </c>
      <c r="G69" t="s">
        <v>956</v>
      </c>
    </row>
    <row r="70" spans="1:7" x14ac:dyDescent="0.25">
      <c r="A70">
        <v>1030214530000</v>
      </c>
      <c r="B70" t="s">
        <v>161</v>
      </c>
      <c r="E70">
        <v>126515001</v>
      </c>
      <c r="F70">
        <v>1265150013805</v>
      </c>
      <c r="G70" t="s">
        <v>3142</v>
      </c>
    </row>
    <row r="71" spans="1:7" x14ac:dyDescent="0.25">
      <c r="A71">
        <v>1220913030000</v>
      </c>
      <c r="B71" t="s">
        <v>162</v>
      </c>
      <c r="E71">
        <v>118403302</v>
      </c>
      <c r="F71">
        <v>1184033027937</v>
      </c>
      <c r="G71" t="s">
        <v>2412</v>
      </c>
    </row>
    <row r="72" spans="1:7" x14ac:dyDescent="0.25">
      <c r="A72">
        <v>1220913520000</v>
      </c>
      <c r="B72" t="s">
        <v>163</v>
      </c>
      <c r="E72">
        <v>104433303</v>
      </c>
      <c r="F72">
        <v>1044333033146</v>
      </c>
      <c r="G72" t="s">
        <v>1279</v>
      </c>
    </row>
    <row r="73" spans="1:7" x14ac:dyDescent="0.25">
      <c r="A73">
        <v>1063307030000</v>
      </c>
      <c r="B73" t="s">
        <v>164</v>
      </c>
      <c r="E73">
        <v>126515001</v>
      </c>
      <c r="F73">
        <v>1265150018039</v>
      </c>
      <c r="G73" t="s">
        <v>3143</v>
      </c>
    </row>
    <row r="74" spans="1:7" x14ac:dyDescent="0.25">
      <c r="A74">
        <v>1063308030000</v>
      </c>
      <c r="B74" t="s">
        <v>165</v>
      </c>
      <c r="E74">
        <v>120481002</v>
      </c>
      <c r="F74">
        <v>1204810025063</v>
      </c>
      <c r="G74" t="s">
        <v>2565</v>
      </c>
    </row>
    <row r="75" spans="1:7" x14ac:dyDescent="0.25">
      <c r="A75">
        <v>1012608030000</v>
      </c>
      <c r="B75" t="s">
        <v>166</v>
      </c>
      <c r="E75">
        <v>105257602</v>
      </c>
      <c r="F75">
        <v>1052576022053</v>
      </c>
      <c r="G75" t="s">
        <v>1361</v>
      </c>
    </row>
    <row r="76" spans="1:7" x14ac:dyDescent="0.25">
      <c r="A76">
        <v>1220934607670</v>
      </c>
      <c r="B76" t="s">
        <v>660</v>
      </c>
      <c r="E76">
        <v>125236903</v>
      </c>
      <c r="F76">
        <v>1252369031911</v>
      </c>
      <c r="G76" t="s">
        <v>3072</v>
      </c>
    </row>
    <row r="77" spans="1:7" x14ac:dyDescent="0.25">
      <c r="A77">
        <v>1220914571030</v>
      </c>
      <c r="B77" t="s">
        <v>759</v>
      </c>
      <c r="E77">
        <v>117080503</v>
      </c>
      <c r="F77">
        <v>1170805030958</v>
      </c>
      <c r="G77" t="s">
        <v>2339</v>
      </c>
    </row>
    <row r="78" spans="1:7" x14ac:dyDescent="0.25">
      <c r="A78">
        <v>1016312030000</v>
      </c>
      <c r="B78" t="s">
        <v>167</v>
      </c>
      <c r="E78">
        <v>117080503</v>
      </c>
      <c r="F78">
        <v>1170805034918</v>
      </c>
      <c r="G78" t="s">
        <v>2340</v>
      </c>
    </row>
    <row r="79" spans="1:7" x14ac:dyDescent="0.25">
      <c r="A79">
        <v>1076507030000</v>
      </c>
      <c r="B79" t="s">
        <v>168</v>
      </c>
      <c r="E79">
        <v>123465303</v>
      </c>
      <c r="F79">
        <v>1234653037433</v>
      </c>
      <c r="G79" t="s">
        <v>2856</v>
      </c>
    </row>
    <row r="80" spans="1:7" x14ac:dyDescent="0.25">
      <c r="A80">
        <v>1041012520000</v>
      </c>
      <c r="B80" t="s">
        <v>169</v>
      </c>
      <c r="E80">
        <v>109530304</v>
      </c>
      <c r="F80">
        <v>1095303046221</v>
      </c>
      <c r="G80" t="s">
        <v>1683</v>
      </c>
    </row>
    <row r="81" spans="1:7" x14ac:dyDescent="0.25">
      <c r="A81">
        <v>1041013076999</v>
      </c>
      <c r="B81" t="s">
        <v>777</v>
      </c>
      <c r="E81">
        <v>109530304</v>
      </c>
      <c r="F81">
        <v>1095303046222</v>
      </c>
      <c r="G81" t="s">
        <v>1684</v>
      </c>
    </row>
    <row r="82" spans="1:7" x14ac:dyDescent="0.25">
      <c r="A82">
        <v>1016315030000</v>
      </c>
      <c r="B82" t="s">
        <v>170</v>
      </c>
      <c r="E82">
        <v>103026873</v>
      </c>
      <c r="F82">
        <v>1030268730030</v>
      </c>
      <c r="G82" t="s">
        <v>1119</v>
      </c>
    </row>
    <row r="83" spans="1:7" x14ac:dyDescent="0.25">
      <c r="A83">
        <v>1081112030000</v>
      </c>
      <c r="B83" t="s">
        <v>171</v>
      </c>
      <c r="E83">
        <v>101630504</v>
      </c>
      <c r="F83">
        <v>1016305044165</v>
      </c>
      <c r="G83" t="s">
        <v>898</v>
      </c>
    </row>
    <row r="84" spans="1:7" x14ac:dyDescent="0.25">
      <c r="A84">
        <v>1091227030000</v>
      </c>
      <c r="B84" t="s">
        <v>172</v>
      </c>
      <c r="E84">
        <v>101630504</v>
      </c>
      <c r="F84">
        <v>1016305047098</v>
      </c>
      <c r="G84" t="s">
        <v>899</v>
      </c>
    </row>
    <row r="85" spans="1:7" x14ac:dyDescent="0.25">
      <c r="A85">
        <v>1152110030000</v>
      </c>
      <c r="B85" t="s">
        <v>173</v>
      </c>
      <c r="E85">
        <v>117414003</v>
      </c>
      <c r="F85">
        <v>1174140033031</v>
      </c>
      <c r="G85" t="s">
        <v>2356</v>
      </c>
    </row>
    <row r="86" spans="1:7" x14ac:dyDescent="0.25">
      <c r="A86">
        <v>1016317030000</v>
      </c>
      <c r="B86" t="s">
        <v>174</v>
      </c>
      <c r="E86">
        <v>124150503</v>
      </c>
      <c r="F86">
        <v>1241505031367</v>
      </c>
      <c r="G86" t="s">
        <v>2953</v>
      </c>
    </row>
    <row r="87" spans="1:7" x14ac:dyDescent="0.25">
      <c r="A87">
        <v>1170810030000</v>
      </c>
      <c r="B87" t="s">
        <v>175</v>
      </c>
      <c r="E87">
        <v>124150503</v>
      </c>
      <c r="F87">
        <v>1241505031365</v>
      </c>
      <c r="G87" t="s">
        <v>2954</v>
      </c>
    </row>
    <row r="88" spans="1:7" x14ac:dyDescent="0.25">
      <c r="A88">
        <v>1211315074870</v>
      </c>
      <c r="B88" t="s">
        <v>760</v>
      </c>
      <c r="E88">
        <v>120488603</v>
      </c>
      <c r="F88">
        <v>1204886033516</v>
      </c>
      <c r="G88" t="s">
        <v>2608</v>
      </c>
    </row>
    <row r="89" spans="1:7" x14ac:dyDescent="0.25">
      <c r="A89">
        <v>1193513030000</v>
      </c>
      <c r="B89" t="s">
        <v>176</v>
      </c>
      <c r="E89">
        <v>103020753</v>
      </c>
      <c r="F89">
        <v>1030207530034</v>
      </c>
      <c r="G89" t="s">
        <v>1008</v>
      </c>
    </row>
    <row r="90" spans="1:7" x14ac:dyDescent="0.25">
      <c r="A90">
        <v>1020231807577</v>
      </c>
      <c r="B90" t="s">
        <v>620</v>
      </c>
      <c r="E90">
        <v>103020753</v>
      </c>
      <c r="F90">
        <v>1030207535199</v>
      </c>
      <c r="G90" t="s">
        <v>1009</v>
      </c>
    </row>
    <row r="91" spans="1:7" x14ac:dyDescent="0.25">
      <c r="A91">
        <v>1204830075109</v>
      </c>
      <c r="B91" t="s">
        <v>778</v>
      </c>
      <c r="E91">
        <v>103020753</v>
      </c>
      <c r="F91">
        <v>1030207537669</v>
      </c>
      <c r="G91" t="s">
        <v>1010</v>
      </c>
    </row>
    <row r="92" spans="1:7" x14ac:dyDescent="0.25">
      <c r="A92">
        <v>1152111030000</v>
      </c>
      <c r="B92" t="s">
        <v>177</v>
      </c>
      <c r="E92">
        <v>120456003</v>
      </c>
      <c r="F92">
        <v>1204560033221</v>
      </c>
      <c r="G92" t="s">
        <v>2554</v>
      </c>
    </row>
    <row r="93" spans="1:7" x14ac:dyDescent="0.25">
      <c r="A93">
        <v>1030216030000</v>
      </c>
      <c r="B93" t="s">
        <v>178</v>
      </c>
      <c r="E93">
        <v>126515001</v>
      </c>
      <c r="F93">
        <v>1265150013618</v>
      </c>
      <c r="G93" t="s">
        <v>3144</v>
      </c>
    </row>
    <row r="94" spans="1:7" x14ac:dyDescent="0.25">
      <c r="A94">
        <v>1013013030000</v>
      </c>
      <c r="B94" t="s">
        <v>179</v>
      </c>
      <c r="E94">
        <v>107653102</v>
      </c>
      <c r="F94">
        <v>1076531024379</v>
      </c>
      <c r="G94" t="s">
        <v>1474</v>
      </c>
    </row>
    <row r="95" spans="1:7" x14ac:dyDescent="0.25">
      <c r="A95">
        <v>1213913030000</v>
      </c>
      <c r="B95" t="s">
        <v>180</v>
      </c>
      <c r="E95">
        <v>113362403</v>
      </c>
      <c r="F95">
        <v>1133624032555</v>
      </c>
      <c r="G95" t="s">
        <v>1941</v>
      </c>
    </row>
    <row r="96" spans="1:7" x14ac:dyDescent="0.25">
      <c r="A96">
        <v>1220920020000</v>
      </c>
      <c r="B96" t="s">
        <v>181</v>
      </c>
      <c r="E96">
        <v>103029203</v>
      </c>
      <c r="F96">
        <v>1030292035195</v>
      </c>
      <c r="G96" t="s">
        <v>1170</v>
      </c>
    </row>
    <row r="97" spans="1:7" x14ac:dyDescent="0.25">
      <c r="A97">
        <v>1220900017726</v>
      </c>
      <c r="B97" t="s">
        <v>658</v>
      </c>
      <c r="E97">
        <v>108070502</v>
      </c>
      <c r="F97">
        <v>1080705020891</v>
      </c>
      <c r="G97" t="s">
        <v>1170</v>
      </c>
    </row>
    <row r="98" spans="1:7" x14ac:dyDescent="0.25">
      <c r="A98">
        <v>1220921020000</v>
      </c>
      <c r="B98" t="s">
        <v>182</v>
      </c>
      <c r="E98">
        <v>123464502</v>
      </c>
      <c r="F98">
        <v>1234645023293</v>
      </c>
      <c r="G98" t="s">
        <v>2842</v>
      </c>
    </row>
    <row r="99" spans="1:7" x14ac:dyDescent="0.25">
      <c r="A99">
        <v>1081113030000</v>
      </c>
      <c r="B99" t="s">
        <v>183</v>
      </c>
      <c r="E99">
        <v>110141003</v>
      </c>
      <c r="F99">
        <v>1101410031335</v>
      </c>
      <c r="G99" t="s">
        <v>1693</v>
      </c>
    </row>
    <row r="100" spans="1:7" x14ac:dyDescent="0.25">
      <c r="A100">
        <v>1161915030000</v>
      </c>
      <c r="B100" t="s">
        <v>184</v>
      </c>
      <c r="E100">
        <v>126515001</v>
      </c>
      <c r="F100">
        <v>1265150016824</v>
      </c>
      <c r="G100" t="s">
        <v>3145</v>
      </c>
    </row>
    <row r="101" spans="1:7" x14ac:dyDescent="0.25">
      <c r="A101">
        <v>1152214020000</v>
      </c>
      <c r="B101" t="s">
        <v>185</v>
      </c>
      <c r="E101">
        <v>103021102</v>
      </c>
      <c r="F101">
        <v>1030211020050</v>
      </c>
      <c r="G101" t="s">
        <v>1017</v>
      </c>
    </row>
    <row r="102" spans="1:7" x14ac:dyDescent="0.25">
      <c r="A102">
        <v>1112913040000</v>
      </c>
      <c r="B102" t="s">
        <v>186</v>
      </c>
      <c r="E102">
        <v>124154003</v>
      </c>
      <c r="F102">
        <v>1241540038172</v>
      </c>
      <c r="G102" t="s">
        <v>3528</v>
      </c>
    </row>
    <row r="103" spans="1:7" x14ac:dyDescent="0.25">
      <c r="A103">
        <v>1013014030000</v>
      </c>
      <c r="B103" t="s">
        <v>187</v>
      </c>
      <c r="E103">
        <v>120480803</v>
      </c>
      <c r="F103">
        <v>1204808033434</v>
      </c>
      <c r="G103" t="s">
        <v>2561</v>
      </c>
    </row>
    <row r="104" spans="1:7" x14ac:dyDescent="0.25">
      <c r="A104">
        <v>1234609574967</v>
      </c>
      <c r="B104" t="s">
        <v>827</v>
      </c>
      <c r="E104">
        <v>120480803</v>
      </c>
      <c r="F104">
        <v>1204808035257</v>
      </c>
      <c r="G104" t="s">
        <v>2562</v>
      </c>
    </row>
    <row r="105" spans="1:7" x14ac:dyDescent="0.25">
      <c r="A105">
        <v>1080700017720</v>
      </c>
      <c r="B105" t="s">
        <v>635</v>
      </c>
      <c r="E105">
        <v>102027451</v>
      </c>
      <c r="F105">
        <v>1020274517501</v>
      </c>
      <c r="G105" t="s">
        <v>957</v>
      </c>
    </row>
    <row r="106" spans="1:7" x14ac:dyDescent="0.25">
      <c r="A106">
        <v>1101416075094</v>
      </c>
      <c r="B106" t="s">
        <v>779</v>
      </c>
      <c r="E106">
        <v>122092102</v>
      </c>
      <c r="F106">
        <v>1220921024683</v>
      </c>
      <c r="G106" t="s">
        <v>2718</v>
      </c>
    </row>
    <row r="107" spans="1:7" x14ac:dyDescent="0.25">
      <c r="A107">
        <v>1270420030000</v>
      </c>
      <c r="B107" t="s">
        <v>188</v>
      </c>
      <c r="E107">
        <v>112676403</v>
      </c>
      <c r="F107">
        <v>1126764034603</v>
      </c>
      <c r="G107" t="s">
        <v>1890</v>
      </c>
    </row>
    <row r="108" spans="1:7" x14ac:dyDescent="0.25">
      <c r="A108">
        <v>1076512076172</v>
      </c>
      <c r="B108" t="s">
        <v>780</v>
      </c>
      <c r="E108">
        <v>124157203</v>
      </c>
      <c r="F108">
        <v>1241572031430</v>
      </c>
      <c r="G108" t="s">
        <v>3005</v>
      </c>
    </row>
    <row r="109" spans="1:7" x14ac:dyDescent="0.25">
      <c r="A109">
        <v>1126713030000</v>
      </c>
      <c r="B109" t="s">
        <v>189</v>
      </c>
      <c r="E109">
        <v>120455403</v>
      </c>
      <c r="F109">
        <v>1204554033212</v>
      </c>
      <c r="G109" t="s">
        <v>2543</v>
      </c>
    </row>
    <row r="110" spans="1:7" x14ac:dyDescent="0.25">
      <c r="A110">
        <v>1101430607552</v>
      </c>
      <c r="B110" t="s">
        <v>638</v>
      </c>
      <c r="E110">
        <v>103028833</v>
      </c>
      <c r="F110">
        <v>1030288330193</v>
      </c>
      <c r="G110" t="s">
        <v>1162</v>
      </c>
    </row>
    <row r="111" spans="1:7" x14ac:dyDescent="0.25">
      <c r="A111">
        <v>1122813020000</v>
      </c>
      <c r="B111" t="s">
        <v>190</v>
      </c>
      <c r="E111">
        <v>126515001</v>
      </c>
      <c r="F111">
        <v>1265150018029</v>
      </c>
      <c r="G111" t="s">
        <v>3146</v>
      </c>
    </row>
    <row r="112" spans="1:7" x14ac:dyDescent="0.25">
      <c r="A112">
        <v>1016318030000</v>
      </c>
      <c r="B112" t="s">
        <v>191</v>
      </c>
      <c r="E112">
        <v>113367003</v>
      </c>
      <c r="F112">
        <v>1133670032656</v>
      </c>
      <c r="G112" t="s">
        <v>2008</v>
      </c>
    </row>
    <row r="113" spans="1:7" x14ac:dyDescent="0.25">
      <c r="A113">
        <v>1265131907578</v>
      </c>
      <c r="B113" t="s">
        <v>710</v>
      </c>
      <c r="E113">
        <v>123466403</v>
      </c>
      <c r="F113">
        <v>1234664033345</v>
      </c>
      <c r="G113" t="s">
        <v>2896</v>
      </c>
    </row>
    <row r="114" spans="1:7" x14ac:dyDescent="0.25">
      <c r="A114">
        <v>1030217520000</v>
      </c>
      <c r="B114" t="s">
        <v>192</v>
      </c>
      <c r="E114">
        <v>126515001</v>
      </c>
      <c r="F114">
        <v>1265150013732</v>
      </c>
      <c r="G114" t="s">
        <v>3147</v>
      </c>
    </row>
    <row r="115" spans="1:7" x14ac:dyDescent="0.25">
      <c r="A115">
        <v>1016319030000</v>
      </c>
      <c r="B115" t="s">
        <v>193</v>
      </c>
      <c r="E115">
        <v>122091352</v>
      </c>
      <c r="F115">
        <v>1220913521021</v>
      </c>
      <c r="G115" t="s">
        <v>2708</v>
      </c>
    </row>
    <row r="116" spans="1:7" x14ac:dyDescent="0.25">
      <c r="A116">
        <v>1234613020000</v>
      </c>
      <c r="B116" t="s">
        <v>194</v>
      </c>
      <c r="E116">
        <v>126515001</v>
      </c>
      <c r="F116">
        <v>1265150013847</v>
      </c>
      <c r="G116" t="s">
        <v>3148</v>
      </c>
    </row>
    <row r="117" spans="1:7" x14ac:dyDescent="0.25">
      <c r="A117">
        <v>1241528807514</v>
      </c>
      <c r="B117" t="s">
        <v>667</v>
      </c>
      <c r="E117">
        <v>113362403</v>
      </c>
      <c r="F117">
        <v>1133624038190</v>
      </c>
      <c r="G117" t="s">
        <v>3506</v>
      </c>
    </row>
    <row r="118" spans="1:7" x14ac:dyDescent="0.25">
      <c r="A118">
        <v>1252329507539</v>
      </c>
      <c r="B118" t="s">
        <v>673</v>
      </c>
      <c r="E118">
        <v>105628302</v>
      </c>
      <c r="F118">
        <v>1056283024148</v>
      </c>
      <c r="G118" t="s">
        <v>1385</v>
      </c>
    </row>
    <row r="119" spans="1:7" x14ac:dyDescent="0.25">
      <c r="A119">
        <v>1241516077293</v>
      </c>
      <c r="B119" t="s">
        <v>761</v>
      </c>
      <c r="E119">
        <v>124157802</v>
      </c>
      <c r="F119">
        <v>1241578024690</v>
      </c>
      <c r="G119" t="s">
        <v>3011</v>
      </c>
    </row>
    <row r="120" spans="1:7" x14ac:dyDescent="0.25">
      <c r="A120">
        <v>1241516077292</v>
      </c>
      <c r="B120" t="s">
        <v>761</v>
      </c>
      <c r="E120">
        <v>127041203</v>
      </c>
      <c r="F120">
        <v>1270412037386</v>
      </c>
      <c r="G120" t="s">
        <v>3374</v>
      </c>
    </row>
    <row r="121" spans="1:7" x14ac:dyDescent="0.25">
      <c r="A121">
        <v>1241516077860</v>
      </c>
      <c r="B121" t="s">
        <v>761</v>
      </c>
      <c r="E121">
        <v>127041203</v>
      </c>
      <c r="F121">
        <v>1270412030640</v>
      </c>
      <c r="G121" t="s">
        <v>3375</v>
      </c>
    </row>
    <row r="122" spans="1:7" x14ac:dyDescent="0.25">
      <c r="A122">
        <v>1252312320000</v>
      </c>
      <c r="B122" t="s">
        <v>195</v>
      </c>
      <c r="E122">
        <v>124152003</v>
      </c>
      <c r="F122">
        <v>1241520031391</v>
      </c>
      <c r="G122" t="s">
        <v>2966</v>
      </c>
    </row>
    <row r="123" spans="1:7" x14ac:dyDescent="0.25">
      <c r="A123">
        <v>1080515030000</v>
      </c>
      <c r="B123" t="s">
        <v>196</v>
      </c>
      <c r="E123">
        <v>127041503</v>
      </c>
      <c r="F123">
        <v>1270415030649</v>
      </c>
      <c r="G123" t="s">
        <v>3378</v>
      </c>
    </row>
    <row r="124" spans="1:7" x14ac:dyDescent="0.25">
      <c r="A124">
        <v>1252313030000</v>
      </c>
      <c r="B124" t="s">
        <v>197</v>
      </c>
      <c r="E124">
        <v>127041503</v>
      </c>
      <c r="F124">
        <v>1270415030648</v>
      </c>
      <c r="G124" t="s">
        <v>3379</v>
      </c>
    </row>
    <row r="125" spans="1:7" x14ac:dyDescent="0.25">
      <c r="A125">
        <v>1265131607575</v>
      </c>
      <c r="B125" t="s">
        <v>709</v>
      </c>
      <c r="E125">
        <v>116191203</v>
      </c>
      <c r="F125">
        <v>1161912031610</v>
      </c>
      <c r="G125" t="s">
        <v>2286</v>
      </c>
    </row>
    <row r="126" spans="1:7" x14ac:dyDescent="0.25">
      <c r="A126">
        <v>1020200017727</v>
      </c>
      <c r="B126" t="s">
        <v>616</v>
      </c>
      <c r="E126">
        <v>108051003</v>
      </c>
      <c r="F126">
        <v>1080510037545</v>
      </c>
      <c r="G126" t="s">
        <v>1549</v>
      </c>
    </row>
    <row r="127" spans="1:7" x14ac:dyDescent="0.25">
      <c r="A127">
        <v>1030219030000</v>
      </c>
      <c r="B127" t="s">
        <v>198</v>
      </c>
      <c r="E127">
        <v>108051003</v>
      </c>
      <c r="F127">
        <v>1080510037021</v>
      </c>
      <c r="G127" t="s">
        <v>1550</v>
      </c>
    </row>
    <row r="128" spans="1:7" x14ac:dyDescent="0.25">
      <c r="A128">
        <v>1061612030000</v>
      </c>
      <c r="B128" t="s">
        <v>199</v>
      </c>
      <c r="E128">
        <v>108051003</v>
      </c>
      <c r="F128">
        <v>1080510030726</v>
      </c>
      <c r="G128" t="s">
        <v>1551</v>
      </c>
    </row>
    <row r="129" spans="1:7" x14ac:dyDescent="0.25">
      <c r="A129">
        <v>1061613576909</v>
      </c>
      <c r="B129" t="s">
        <v>781</v>
      </c>
      <c r="E129">
        <v>122098103</v>
      </c>
      <c r="F129">
        <v>1220981031053</v>
      </c>
      <c r="G129" t="s">
        <v>2776</v>
      </c>
    </row>
    <row r="130" spans="1:7" x14ac:dyDescent="0.25">
      <c r="A130">
        <v>1061617030000</v>
      </c>
      <c r="B130" t="s">
        <v>200</v>
      </c>
      <c r="E130">
        <v>126515001</v>
      </c>
      <c r="F130">
        <v>1265150017238</v>
      </c>
      <c r="G130" t="s">
        <v>3149</v>
      </c>
    </row>
    <row r="131" spans="1:7" x14ac:dyDescent="0.25">
      <c r="A131">
        <v>1080715040000</v>
      </c>
      <c r="B131" t="s">
        <v>201</v>
      </c>
      <c r="E131">
        <v>102027451</v>
      </c>
      <c r="F131">
        <v>1020274516019</v>
      </c>
      <c r="G131" t="s">
        <v>958</v>
      </c>
    </row>
    <row r="132" spans="1:7" x14ac:dyDescent="0.25">
      <c r="A132">
        <v>1101710030000</v>
      </c>
      <c r="B132" t="s">
        <v>202</v>
      </c>
      <c r="E132">
        <v>125239652</v>
      </c>
      <c r="F132">
        <v>1252396527385</v>
      </c>
      <c r="G132" t="s">
        <v>3127</v>
      </c>
    </row>
    <row r="133" spans="1:7" x14ac:dyDescent="0.25">
      <c r="A133">
        <v>1101716075276</v>
      </c>
      <c r="B133" t="s">
        <v>782</v>
      </c>
      <c r="E133">
        <v>107654403</v>
      </c>
      <c r="F133">
        <v>1076544036177</v>
      </c>
      <c r="G133" t="s">
        <v>1499</v>
      </c>
    </row>
    <row r="134" spans="1:7" x14ac:dyDescent="0.25">
      <c r="A134">
        <v>1241519020000</v>
      </c>
      <c r="B134" t="s">
        <v>203</v>
      </c>
      <c r="E134">
        <v>106338003</v>
      </c>
      <c r="F134">
        <v>1063380038077</v>
      </c>
      <c r="G134" t="s">
        <v>1430</v>
      </c>
    </row>
    <row r="135" spans="1:7" x14ac:dyDescent="0.25">
      <c r="A135">
        <v>1133613030000</v>
      </c>
      <c r="B135" t="s">
        <v>204</v>
      </c>
      <c r="E135">
        <v>115211103</v>
      </c>
      <c r="F135">
        <v>1152111031692</v>
      </c>
      <c r="G135" t="s">
        <v>2149</v>
      </c>
    </row>
    <row r="136" spans="1:7" x14ac:dyDescent="0.25">
      <c r="A136">
        <v>1241533207628</v>
      </c>
      <c r="B136" t="s">
        <v>668</v>
      </c>
      <c r="E136">
        <v>105257602</v>
      </c>
      <c r="F136">
        <v>1052576022054</v>
      </c>
      <c r="G136" t="s">
        <v>1362</v>
      </c>
    </row>
    <row r="137" spans="1:7" x14ac:dyDescent="0.25">
      <c r="A137">
        <v>1234616020000</v>
      </c>
      <c r="B137" t="s">
        <v>205</v>
      </c>
      <c r="E137">
        <v>107650603</v>
      </c>
      <c r="F137">
        <v>1076506034930</v>
      </c>
      <c r="G137" t="s">
        <v>1458</v>
      </c>
    </row>
    <row r="138" spans="1:7" x14ac:dyDescent="0.25">
      <c r="A138">
        <v>1133615030000</v>
      </c>
      <c r="B138" t="s">
        <v>206</v>
      </c>
      <c r="E138">
        <v>110141103</v>
      </c>
      <c r="F138">
        <v>1101411031343</v>
      </c>
      <c r="G138" t="s">
        <v>1698</v>
      </c>
    </row>
    <row r="139" spans="1:7" x14ac:dyDescent="0.25">
      <c r="A139">
        <v>1161917575178</v>
      </c>
      <c r="B139" t="s">
        <v>762</v>
      </c>
      <c r="E139">
        <v>110141103</v>
      </c>
      <c r="F139">
        <v>1101411031342</v>
      </c>
      <c r="G139" t="s">
        <v>1699</v>
      </c>
    </row>
    <row r="140" spans="1:7" x14ac:dyDescent="0.25">
      <c r="A140">
        <v>1044313040000</v>
      </c>
      <c r="B140" t="s">
        <v>207</v>
      </c>
      <c r="E140">
        <v>110141103</v>
      </c>
      <c r="F140">
        <v>1101411031341</v>
      </c>
      <c r="G140" t="s">
        <v>1700</v>
      </c>
    </row>
    <row r="141" spans="1:7" x14ac:dyDescent="0.25">
      <c r="A141">
        <v>1152200027774</v>
      </c>
      <c r="B141" t="s">
        <v>647</v>
      </c>
      <c r="E141">
        <v>103026873</v>
      </c>
      <c r="F141">
        <v>1030268736977</v>
      </c>
      <c r="G141" t="s">
        <v>1120</v>
      </c>
    </row>
    <row r="142" spans="1:7" x14ac:dyDescent="0.25">
      <c r="A142">
        <v>1265128407510</v>
      </c>
      <c r="B142" t="s">
        <v>696</v>
      </c>
      <c r="E142">
        <v>107650603</v>
      </c>
      <c r="F142">
        <v>1076506034329</v>
      </c>
      <c r="G142" t="s">
        <v>1459</v>
      </c>
    </row>
    <row r="143" spans="1:7" x14ac:dyDescent="0.25">
      <c r="A143">
        <v>1085618030000</v>
      </c>
      <c r="B143" t="s">
        <v>208</v>
      </c>
      <c r="E143">
        <v>108071003</v>
      </c>
      <c r="F143">
        <v>1080710037144</v>
      </c>
      <c r="G143" t="s">
        <v>1577</v>
      </c>
    </row>
    <row r="144" spans="1:7" x14ac:dyDescent="0.25">
      <c r="A144">
        <v>1081114030000</v>
      </c>
      <c r="B144" t="s">
        <v>209</v>
      </c>
      <c r="E144">
        <v>108071003</v>
      </c>
      <c r="F144">
        <v>1080710030917</v>
      </c>
      <c r="G144" t="s">
        <v>1578</v>
      </c>
    </row>
    <row r="145" spans="1:7" x14ac:dyDescent="0.25">
      <c r="A145">
        <v>1133617030000</v>
      </c>
      <c r="B145" t="s">
        <v>210</v>
      </c>
      <c r="E145">
        <v>122091002</v>
      </c>
      <c r="F145">
        <v>1220910025211</v>
      </c>
      <c r="G145" t="s">
        <v>2695</v>
      </c>
    </row>
    <row r="146" spans="1:7" x14ac:dyDescent="0.25">
      <c r="A146">
        <v>1120116030000</v>
      </c>
      <c r="B146" t="s">
        <v>211</v>
      </c>
      <c r="E146">
        <v>123464502</v>
      </c>
      <c r="F146">
        <v>1234645027597</v>
      </c>
      <c r="G146" t="s">
        <v>2695</v>
      </c>
    </row>
    <row r="147" spans="1:7" x14ac:dyDescent="0.25">
      <c r="A147">
        <v>1052010330000</v>
      </c>
      <c r="B147" t="s">
        <v>212</v>
      </c>
      <c r="E147">
        <v>128323703</v>
      </c>
      <c r="F147">
        <v>1283237032314</v>
      </c>
      <c r="G147" t="s">
        <v>3436</v>
      </c>
    </row>
    <row r="148" spans="1:7" x14ac:dyDescent="0.25">
      <c r="A148">
        <v>1012660076643</v>
      </c>
      <c r="B148" t="s">
        <v>758</v>
      </c>
      <c r="E148">
        <v>118406602</v>
      </c>
      <c r="F148">
        <v>1184066022943</v>
      </c>
      <c r="G148" t="s">
        <v>2426</v>
      </c>
    </row>
    <row r="149" spans="1:7" x14ac:dyDescent="0.25">
      <c r="A149">
        <v>1012613020000</v>
      </c>
      <c r="B149" t="s">
        <v>213</v>
      </c>
      <c r="E149">
        <v>101268003</v>
      </c>
      <c r="F149">
        <v>1012680032182</v>
      </c>
      <c r="G149" t="s">
        <v>877</v>
      </c>
    </row>
    <row r="150" spans="1:7" x14ac:dyDescent="0.25">
      <c r="A150">
        <v>1140611030000</v>
      </c>
      <c r="B150" t="s">
        <v>214</v>
      </c>
      <c r="E150">
        <v>112018523</v>
      </c>
      <c r="F150">
        <v>1120185230019</v>
      </c>
      <c r="G150" t="s">
        <v>1804</v>
      </c>
    </row>
    <row r="151" spans="1:7" x14ac:dyDescent="0.25">
      <c r="A151">
        <v>1030221030000</v>
      </c>
      <c r="B151" t="s">
        <v>215</v>
      </c>
      <c r="E151">
        <v>112281302</v>
      </c>
      <c r="F151">
        <v>1122813028047</v>
      </c>
      <c r="G151" t="s">
        <v>1808</v>
      </c>
    </row>
    <row r="152" spans="1:7" x14ac:dyDescent="0.25">
      <c r="A152">
        <v>1133813030000</v>
      </c>
      <c r="B152" t="s">
        <v>216</v>
      </c>
      <c r="E152">
        <v>103021252</v>
      </c>
      <c r="F152">
        <v>1030212527326</v>
      </c>
      <c r="G152" t="s">
        <v>1023</v>
      </c>
    </row>
    <row r="153" spans="1:7" x14ac:dyDescent="0.25">
      <c r="A153">
        <v>1052514530000</v>
      </c>
      <c r="B153" t="s">
        <v>217</v>
      </c>
      <c r="E153">
        <v>115222752</v>
      </c>
      <c r="F153">
        <v>1152227521764</v>
      </c>
      <c r="G153" t="s">
        <v>2225</v>
      </c>
    </row>
    <row r="154" spans="1:7" x14ac:dyDescent="0.25">
      <c r="A154">
        <v>1095313040000</v>
      </c>
      <c r="B154" t="s">
        <v>218</v>
      </c>
      <c r="E154">
        <v>122091002</v>
      </c>
      <c r="F154">
        <v>1220910024675</v>
      </c>
      <c r="G154" t="s">
        <v>2696</v>
      </c>
    </row>
    <row r="155" spans="1:7" x14ac:dyDescent="0.25">
      <c r="A155">
        <v>1220923530000</v>
      </c>
      <c r="B155" t="s">
        <v>219</v>
      </c>
      <c r="E155">
        <v>110141103</v>
      </c>
      <c r="F155">
        <v>1101411031339</v>
      </c>
      <c r="G155" t="s">
        <v>1701</v>
      </c>
    </row>
    <row r="156" spans="1:7" x14ac:dyDescent="0.25">
      <c r="A156">
        <v>1066113030000</v>
      </c>
      <c r="B156" t="s">
        <v>220</v>
      </c>
      <c r="E156">
        <v>109248003</v>
      </c>
      <c r="F156">
        <v>1092480031978</v>
      </c>
      <c r="G156" t="s">
        <v>1665</v>
      </c>
    </row>
    <row r="157" spans="1:7" x14ac:dyDescent="0.25">
      <c r="A157">
        <v>1052013520000</v>
      </c>
      <c r="B157" t="s">
        <v>221</v>
      </c>
      <c r="E157">
        <v>122091002</v>
      </c>
      <c r="F157">
        <v>1220910025116</v>
      </c>
      <c r="G157" t="s">
        <v>2697</v>
      </c>
    </row>
    <row r="158" spans="1:7" x14ac:dyDescent="0.25">
      <c r="A158">
        <v>1052014075179</v>
      </c>
      <c r="B158" t="s">
        <v>783</v>
      </c>
      <c r="E158">
        <v>116191004</v>
      </c>
      <c r="F158">
        <v>1161910041595</v>
      </c>
      <c r="G158" t="s">
        <v>2279</v>
      </c>
    </row>
    <row r="159" spans="1:7" x14ac:dyDescent="0.25">
      <c r="A159">
        <v>1184014030000</v>
      </c>
      <c r="B159" t="s">
        <v>222</v>
      </c>
      <c r="E159">
        <v>101630903</v>
      </c>
      <c r="F159">
        <v>1016309037987</v>
      </c>
      <c r="G159" t="s">
        <v>900</v>
      </c>
    </row>
    <row r="160" spans="1:7" x14ac:dyDescent="0.25">
      <c r="A160">
        <v>1126733007624</v>
      </c>
      <c r="B160" t="s">
        <v>642</v>
      </c>
      <c r="E160">
        <v>101630903</v>
      </c>
      <c r="F160">
        <v>1016309037988</v>
      </c>
      <c r="G160" t="s">
        <v>901</v>
      </c>
    </row>
    <row r="161" spans="1:7" x14ac:dyDescent="0.25">
      <c r="A161">
        <v>1193542077290</v>
      </c>
      <c r="B161" t="s">
        <v>784</v>
      </c>
      <c r="E161">
        <v>101630903</v>
      </c>
      <c r="F161">
        <v>1016309034188</v>
      </c>
      <c r="G161" t="s">
        <v>902</v>
      </c>
    </row>
    <row r="162" spans="1:7" x14ac:dyDescent="0.25">
      <c r="A162">
        <v>1152116030000</v>
      </c>
      <c r="B162" t="s">
        <v>223</v>
      </c>
      <c r="E162">
        <v>107656303</v>
      </c>
      <c r="F162">
        <v>1076563035167</v>
      </c>
      <c r="G162" t="s">
        <v>1519</v>
      </c>
    </row>
    <row r="163" spans="1:7" x14ac:dyDescent="0.25">
      <c r="A163">
        <v>1152116575277</v>
      </c>
      <c r="B163" t="s">
        <v>785</v>
      </c>
      <c r="E163">
        <v>108561003</v>
      </c>
      <c r="F163">
        <v>1085610036206</v>
      </c>
      <c r="G163" t="s">
        <v>1629</v>
      </c>
    </row>
    <row r="164" spans="1:7" x14ac:dyDescent="0.25">
      <c r="A164">
        <v>1101718030000</v>
      </c>
      <c r="B164" t="s">
        <v>224</v>
      </c>
      <c r="E164">
        <v>108561003</v>
      </c>
      <c r="F164">
        <v>1085610037645</v>
      </c>
      <c r="G164" t="s">
        <v>1630</v>
      </c>
    </row>
    <row r="165" spans="1:7" x14ac:dyDescent="0.25">
      <c r="A165">
        <v>1184016030000</v>
      </c>
      <c r="B165" t="s">
        <v>225</v>
      </c>
      <c r="E165">
        <v>108561003</v>
      </c>
      <c r="F165">
        <v>1085610036207</v>
      </c>
      <c r="G165" t="s">
        <v>1631</v>
      </c>
    </row>
    <row r="166" spans="1:7" x14ac:dyDescent="0.25">
      <c r="A166">
        <v>1126716030000</v>
      </c>
      <c r="B166" t="s">
        <v>226</v>
      </c>
      <c r="E166">
        <v>112011103</v>
      </c>
      <c r="F166">
        <v>1120111037302</v>
      </c>
      <c r="G166" t="s">
        <v>1785</v>
      </c>
    </row>
    <row r="167" spans="1:7" x14ac:dyDescent="0.25">
      <c r="A167">
        <v>1140615030000</v>
      </c>
      <c r="B167" t="s">
        <v>227</v>
      </c>
      <c r="E167">
        <v>112011103</v>
      </c>
      <c r="F167">
        <v>1120111030003</v>
      </c>
      <c r="G167" t="s">
        <v>1786</v>
      </c>
    </row>
    <row r="168" spans="1:7" x14ac:dyDescent="0.25">
      <c r="A168">
        <v>1164718030000</v>
      </c>
      <c r="B168" t="s">
        <v>228</v>
      </c>
      <c r="E168">
        <v>112011103</v>
      </c>
      <c r="F168">
        <v>1120111036921</v>
      </c>
      <c r="G168" t="s">
        <v>1787</v>
      </c>
    </row>
    <row r="169" spans="1:7" x14ac:dyDescent="0.25">
      <c r="A169">
        <v>1152216075278</v>
      </c>
      <c r="B169" t="s">
        <v>763</v>
      </c>
      <c r="E169">
        <v>116191103</v>
      </c>
      <c r="F169">
        <v>1161911031605</v>
      </c>
      <c r="G169" t="s">
        <v>2280</v>
      </c>
    </row>
    <row r="170" spans="1:7" x14ac:dyDescent="0.25">
      <c r="A170">
        <v>1030222530000</v>
      </c>
      <c r="B170" t="s">
        <v>229</v>
      </c>
      <c r="E170">
        <v>116191103</v>
      </c>
      <c r="F170">
        <v>1161911036808</v>
      </c>
      <c r="G170" t="s">
        <v>2281</v>
      </c>
    </row>
    <row r="171" spans="1:7" x14ac:dyDescent="0.25">
      <c r="A171">
        <v>1252324077058</v>
      </c>
      <c r="B171" t="s">
        <v>786</v>
      </c>
      <c r="E171">
        <v>114068003</v>
      </c>
      <c r="F171">
        <v>1140680036321</v>
      </c>
      <c r="G171" t="s">
        <v>2124</v>
      </c>
    </row>
    <row r="172" spans="1:7" x14ac:dyDescent="0.25">
      <c r="A172">
        <v>1252324077057</v>
      </c>
      <c r="B172" t="s">
        <v>786</v>
      </c>
      <c r="E172">
        <v>103021252</v>
      </c>
      <c r="F172">
        <v>1030212520055</v>
      </c>
      <c r="G172" t="s">
        <v>1024</v>
      </c>
    </row>
    <row r="173" spans="1:7" x14ac:dyDescent="0.25">
      <c r="A173">
        <v>1252324076504</v>
      </c>
      <c r="B173" t="s">
        <v>786</v>
      </c>
      <c r="E173">
        <v>103021252</v>
      </c>
      <c r="F173">
        <v>1030212520062</v>
      </c>
      <c r="G173" t="s">
        <v>1025</v>
      </c>
    </row>
    <row r="174" spans="1:7" x14ac:dyDescent="0.25">
      <c r="A174">
        <v>1265134707671</v>
      </c>
      <c r="B174" t="s">
        <v>724</v>
      </c>
      <c r="E174">
        <v>125234103</v>
      </c>
      <c r="F174">
        <v>1252341037714</v>
      </c>
      <c r="G174" t="s">
        <v>3050</v>
      </c>
    </row>
    <row r="175" spans="1:7" x14ac:dyDescent="0.25">
      <c r="A175">
        <v>1205220030000</v>
      </c>
      <c r="B175" t="s">
        <v>230</v>
      </c>
      <c r="E175">
        <v>101631003</v>
      </c>
      <c r="F175">
        <v>1016310036975</v>
      </c>
      <c r="G175" t="s">
        <v>903</v>
      </c>
    </row>
    <row r="176" spans="1:7" x14ac:dyDescent="0.25">
      <c r="A176">
        <v>1076516030000</v>
      </c>
      <c r="B176" t="s">
        <v>231</v>
      </c>
      <c r="E176">
        <v>101631003</v>
      </c>
      <c r="F176">
        <v>1016310035267</v>
      </c>
      <c r="G176" t="s">
        <v>904</v>
      </c>
    </row>
    <row r="177" spans="1:7" x14ac:dyDescent="0.25">
      <c r="A177">
        <v>1152217530000</v>
      </c>
      <c r="B177" t="s">
        <v>232</v>
      </c>
      <c r="E177">
        <v>101631003</v>
      </c>
      <c r="F177">
        <v>1016310034181</v>
      </c>
      <c r="G177" t="s">
        <v>905</v>
      </c>
    </row>
    <row r="178" spans="1:7" x14ac:dyDescent="0.25">
      <c r="A178">
        <v>1265100117775</v>
      </c>
      <c r="B178" t="s">
        <v>684</v>
      </c>
      <c r="E178">
        <v>126515001</v>
      </c>
      <c r="F178">
        <v>1265150015183</v>
      </c>
      <c r="G178" t="s">
        <v>3150</v>
      </c>
    </row>
    <row r="179" spans="1:7" x14ac:dyDescent="0.25">
      <c r="A179">
        <v>1133622030000</v>
      </c>
      <c r="B179" t="s">
        <v>233</v>
      </c>
      <c r="E179">
        <v>125239452</v>
      </c>
      <c r="F179">
        <v>1252394521970</v>
      </c>
      <c r="G179" t="s">
        <v>3108</v>
      </c>
    </row>
    <row r="180" spans="1:7" x14ac:dyDescent="0.25">
      <c r="A180">
        <v>1126718030000</v>
      </c>
      <c r="B180" t="s">
        <v>234</v>
      </c>
      <c r="E180">
        <v>127041503</v>
      </c>
      <c r="F180">
        <v>1270415030650</v>
      </c>
      <c r="G180" t="s">
        <v>3380</v>
      </c>
    </row>
    <row r="181" spans="1:7" x14ac:dyDescent="0.25">
      <c r="A181">
        <v>1241520030000</v>
      </c>
      <c r="B181" t="s">
        <v>235</v>
      </c>
      <c r="E181">
        <v>127042853</v>
      </c>
      <c r="F181">
        <v>1270428537052</v>
      </c>
      <c r="G181" t="s">
        <v>3390</v>
      </c>
    </row>
    <row r="182" spans="1:7" x14ac:dyDescent="0.25">
      <c r="A182">
        <v>1076530407550</v>
      </c>
      <c r="B182" t="s">
        <v>634</v>
      </c>
      <c r="E182">
        <v>115210503</v>
      </c>
      <c r="F182">
        <v>1152105031677</v>
      </c>
      <c r="G182" t="s">
        <v>2141</v>
      </c>
    </row>
    <row r="183" spans="1:7" x14ac:dyDescent="0.25">
      <c r="A183">
        <v>1061720030000</v>
      </c>
      <c r="B183" t="s">
        <v>236</v>
      </c>
      <c r="E183">
        <v>115210503</v>
      </c>
      <c r="F183">
        <v>1152105036326</v>
      </c>
      <c r="G183" t="s">
        <v>2142</v>
      </c>
    </row>
    <row r="184" spans="1:7" x14ac:dyDescent="0.25">
      <c r="A184">
        <v>1193522030000</v>
      </c>
      <c r="B184" t="s">
        <v>237</v>
      </c>
      <c r="E184">
        <v>112018523</v>
      </c>
      <c r="F184">
        <v>1120185237938</v>
      </c>
      <c r="G184" t="s">
        <v>1805</v>
      </c>
    </row>
    <row r="185" spans="1:7" x14ac:dyDescent="0.25">
      <c r="A185">
        <v>1030225030000</v>
      </c>
      <c r="B185" t="s">
        <v>238</v>
      </c>
      <c r="E185">
        <v>112018523</v>
      </c>
      <c r="F185">
        <v>1120185230021</v>
      </c>
      <c r="G185" t="s">
        <v>1806</v>
      </c>
    </row>
    <row r="186" spans="1:7" x14ac:dyDescent="0.25">
      <c r="A186">
        <v>1030228030000</v>
      </c>
      <c r="B186" t="s">
        <v>239</v>
      </c>
      <c r="E186">
        <v>114061503</v>
      </c>
      <c r="F186">
        <v>1140615037272</v>
      </c>
      <c r="G186" t="s">
        <v>2070</v>
      </c>
    </row>
    <row r="187" spans="1:7" x14ac:dyDescent="0.25">
      <c r="A187">
        <v>1174120030000</v>
      </c>
      <c r="B187" t="s">
        <v>240</v>
      </c>
      <c r="E187">
        <v>126519476</v>
      </c>
      <c r="F187">
        <v>1265194768206</v>
      </c>
      <c r="G187" t="s">
        <v>3535</v>
      </c>
    </row>
    <row r="188" spans="1:7" x14ac:dyDescent="0.25">
      <c r="A188">
        <v>1213923030000</v>
      </c>
      <c r="B188" t="s">
        <v>241</v>
      </c>
      <c r="E188">
        <v>127041603</v>
      </c>
      <c r="F188">
        <v>1270416036707</v>
      </c>
      <c r="G188" t="s">
        <v>3381</v>
      </c>
    </row>
    <row r="189" spans="1:7" x14ac:dyDescent="0.25">
      <c r="A189">
        <v>1152125030000</v>
      </c>
      <c r="B189" t="s">
        <v>242</v>
      </c>
      <c r="E189">
        <v>127041603</v>
      </c>
      <c r="F189">
        <v>1270416037127</v>
      </c>
      <c r="G189" t="s">
        <v>3382</v>
      </c>
    </row>
    <row r="190" spans="1:7" x14ac:dyDescent="0.25">
      <c r="A190">
        <v>1204520030000</v>
      </c>
      <c r="B190" t="s">
        <v>243</v>
      </c>
      <c r="E190">
        <v>108110603</v>
      </c>
      <c r="F190">
        <v>1081106036828</v>
      </c>
      <c r="G190" t="s">
        <v>1595</v>
      </c>
    </row>
    <row r="191" spans="1:7" x14ac:dyDescent="0.25">
      <c r="A191">
        <v>1234635074822</v>
      </c>
      <c r="B191" t="s">
        <v>787</v>
      </c>
      <c r="E191">
        <v>108110603</v>
      </c>
      <c r="F191">
        <v>1081106035135</v>
      </c>
      <c r="G191" t="s">
        <v>1596</v>
      </c>
    </row>
    <row r="192" spans="1:7" x14ac:dyDescent="0.25">
      <c r="A192">
        <v>1133623030000</v>
      </c>
      <c r="B192" t="s">
        <v>244</v>
      </c>
      <c r="E192">
        <v>115508003</v>
      </c>
      <c r="F192">
        <v>1155080036344</v>
      </c>
      <c r="G192" t="s">
        <v>2267</v>
      </c>
    </row>
    <row r="193" spans="1:7" x14ac:dyDescent="0.25">
      <c r="A193">
        <v>1133823030000</v>
      </c>
      <c r="B193" t="s">
        <v>245</v>
      </c>
      <c r="E193">
        <v>126515001</v>
      </c>
      <c r="F193">
        <v>1265150013662</v>
      </c>
      <c r="G193" t="s">
        <v>3151</v>
      </c>
    </row>
    <row r="194" spans="1:7" x14ac:dyDescent="0.25">
      <c r="A194">
        <v>1775187128127</v>
      </c>
      <c r="B194" t="s">
        <v>742</v>
      </c>
      <c r="E194">
        <v>123463603</v>
      </c>
      <c r="F194">
        <v>1234636035079</v>
      </c>
      <c r="G194" t="s">
        <v>2832</v>
      </c>
    </row>
    <row r="195" spans="1:7" x14ac:dyDescent="0.25">
      <c r="A195">
        <v>1076522076174</v>
      </c>
      <c r="B195" t="s">
        <v>788</v>
      </c>
      <c r="E195">
        <v>128321103</v>
      </c>
      <c r="F195">
        <v>1283211037418</v>
      </c>
      <c r="G195" t="s">
        <v>3429</v>
      </c>
    </row>
    <row r="196" spans="1:7" x14ac:dyDescent="0.25">
      <c r="A196">
        <v>1126722030000</v>
      </c>
      <c r="B196" t="s">
        <v>246</v>
      </c>
      <c r="E196">
        <v>128321103</v>
      </c>
      <c r="F196">
        <v>1283211032317</v>
      </c>
      <c r="G196" t="s">
        <v>3430</v>
      </c>
    </row>
    <row r="197" spans="1:7" x14ac:dyDescent="0.25">
      <c r="A197">
        <v>1204833020000</v>
      </c>
      <c r="B197" t="s">
        <v>247</v>
      </c>
      <c r="E197">
        <v>128321103</v>
      </c>
      <c r="F197">
        <v>1283211034706</v>
      </c>
      <c r="G197" t="s">
        <v>3431</v>
      </c>
    </row>
    <row r="198" spans="1:7" x14ac:dyDescent="0.25">
      <c r="A198">
        <v>1030231530000</v>
      </c>
      <c r="B198" t="s">
        <v>248</v>
      </c>
      <c r="E198">
        <v>126515001</v>
      </c>
      <c r="F198">
        <v>1265150013663</v>
      </c>
      <c r="G198" t="s">
        <v>3152</v>
      </c>
    </row>
    <row r="199" spans="1:7" x14ac:dyDescent="0.25">
      <c r="A199">
        <v>1133624030000</v>
      </c>
      <c r="B199" t="s">
        <v>249</v>
      </c>
      <c r="E199">
        <v>116191203</v>
      </c>
      <c r="F199">
        <v>1161912031612</v>
      </c>
      <c r="G199" t="s">
        <v>2287</v>
      </c>
    </row>
    <row r="200" spans="1:7" x14ac:dyDescent="0.25">
      <c r="A200">
        <v>1195825030000</v>
      </c>
      <c r="B200" t="s">
        <v>250</v>
      </c>
      <c r="E200">
        <v>116191203</v>
      </c>
      <c r="F200">
        <v>1161912031611</v>
      </c>
      <c r="G200" t="s">
        <v>2288</v>
      </c>
    </row>
    <row r="201" spans="1:7" x14ac:dyDescent="0.25">
      <c r="A201">
        <v>1043720030000</v>
      </c>
      <c r="B201" t="s">
        <v>251</v>
      </c>
      <c r="E201">
        <v>117597003</v>
      </c>
      <c r="F201">
        <v>1175970034070</v>
      </c>
      <c r="G201" t="s">
        <v>2388</v>
      </c>
    </row>
    <row r="202" spans="1:7" x14ac:dyDescent="0.25">
      <c r="A202">
        <v>1990254468028</v>
      </c>
      <c r="B202" t="s">
        <v>739</v>
      </c>
      <c r="E202">
        <v>113362303</v>
      </c>
      <c r="F202">
        <v>1133623032552</v>
      </c>
      <c r="G202" t="s">
        <v>1936</v>
      </c>
    </row>
    <row r="203" spans="1:7" x14ac:dyDescent="0.25">
      <c r="A203">
        <v>1133626030000</v>
      </c>
      <c r="B203" t="s">
        <v>252</v>
      </c>
      <c r="E203">
        <v>123469303</v>
      </c>
      <c r="F203">
        <v>1234693036470</v>
      </c>
      <c r="G203" t="s">
        <v>2946</v>
      </c>
    </row>
    <row r="204" spans="1:7" x14ac:dyDescent="0.25">
      <c r="A204">
        <v>1052526020000</v>
      </c>
      <c r="B204" t="s">
        <v>253</v>
      </c>
      <c r="E204">
        <v>129540803</v>
      </c>
      <c r="F204">
        <v>1295408034659</v>
      </c>
      <c r="G204" t="s">
        <v>3449</v>
      </c>
    </row>
    <row r="205" spans="1:7" x14ac:dyDescent="0.25">
      <c r="A205">
        <v>1052528075045</v>
      </c>
      <c r="B205" t="s">
        <v>789</v>
      </c>
      <c r="E205">
        <v>129540803</v>
      </c>
      <c r="F205">
        <v>1295408037419</v>
      </c>
      <c r="G205" t="s">
        <v>3450</v>
      </c>
    </row>
    <row r="206" spans="1:7" x14ac:dyDescent="0.25">
      <c r="A206">
        <v>1052575128163</v>
      </c>
      <c r="B206" t="s">
        <v>833</v>
      </c>
      <c r="E206">
        <v>129540803</v>
      </c>
      <c r="F206">
        <v>1295408033891</v>
      </c>
      <c r="G206" t="s">
        <v>3451</v>
      </c>
    </row>
    <row r="207" spans="1:7" x14ac:dyDescent="0.25">
      <c r="A207">
        <v>1265134407665</v>
      </c>
      <c r="B207" t="s">
        <v>722</v>
      </c>
      <c r="E207">
        <v>129540803</v>
      </c>
      <c r="F207">
        <v>1295408035263</v>
      </c>
      <c r="G207" t="s">
        <v>3452</v>
      </c>
    </row>
    <row r="208" spans="1:7" x14ac:dyDescent="0.25">
      <c r="A208">
        <v>1265131007564</v>
      </c>
      <c r="B208" t="s">
        <v>706</v>
      </c>
      <c r="E208">
        <v>129540803</v>
      </c>
      <c r="F208">
        <v>1295408033887</v>
      </c>
      <c r="G208" t="s">
        <v>3453</v>
      </c>
    </row>
    <row r="209" spans="1:7" x14ac:dyDescent="0.25">
      <c r="A209">
        <v>1080530030000</v>
      </c>
      <c r="B209" t="s">
        <v>254</v>
      </c>
      <c r="E209">
        <v>119581003</v>
      </c>
      <c r="F209">
        <v>1195810036891</v>
      </c>
      <c r="G209" t="s">
        <v>2502</v>
      </c>
    </row>
    <row r="210" spans="1:7" x14ac:dyDescent="0.25">
      <c r="A210">
        <v>1204500037866</v>
      </c>
      <c r="B210" t="s">
        <v>654</v>
      </c>
      <c r="E210">
        <v>119581003</v>
      </c>
      <c r="F210">
        <v>1195810034034</v>
      </c>
      <c r="G210" t="s">
        <v>2503</v>
      </c>
    </row>
    <row r="211" spans="1:7" x14ac:dyDescent="0.25">
      <c r="A211">
        <v>1140620030000</v>
      </c>
      <c r="B211" t="s">
        <v>255</v>
      </c>
      <c r="E211">
        <v>119581003</v>
      </c>
      <c r="F211">
        <v>1195810037400</v>
      </c>
      <c r="G211" t="s">
        <v>2504</v>
      </c>
    </row>
    <row r="212" spans="1:7" x14ac:dyDescent="0.25">
      <c r="A212">
        <v>1120130540000</v>
      </c>
      <c r="B212" t="s">
        <v>256</v>
      </c>
      <c r="E212">
        <v>110148002</v>
      </c>
      <c r="F212">
        <v>1101480021358</v>
      </c>
      <c r="G212" t="s">
        <v>1708</v>
      </c>
    </row>
    <row r="213" spans="1:7" x14ac:dyDescent="0.25">
      <c r="A213">
        <v>1052533030000</v>
      </c>
      <c r="B213" t="s">
        <v>257</v>
      </c>
      <c r="E213">
        <v>101306503</v>
      </c>
      <c r="F213">
        <v>1013065032271</v>
      </c>
      <c r="G213" t="s">
        <v>892</v>
      </c>
    </row>
    <row r="214" spans="1:7" x14ac:dyDescent="0.25">
      <c r="A214">
        <v>1122820040000</v>
      </c>
      <c r="B214" t="s">
        <v>258</v>
      </c>
      <c r="E214">
        <v>126515001</v>
      </c>
      <c r="F214">
        <v>1265150017070</v>
      </c>
      <c r="G214" t="s">
        <v>3153</v>
      </c>
    </row>
    <row r="215" spans="1:7" x14ac:dyDescent="0.25">
      <c r="A215">
        <v>1044325030000</v>
      </c>
      <c r="B215" t="s">
        <v>259</v>
      </c>
      <c r="E215">
        <v>115218303</v>
      </c>
      <c r="F215">
        <v>1152183036328</v>
      </c>
      <c r="G215" t="s">
        <v>2183</v>
      </c>
    </row>
    <row r="216" spans="1:7" x14ac:dyDescent="0.25">
      <c r="A216">
        <v>1012625074842</v>
      </c>
      <c r="B216" t="s">
        <v>790</v>
      </c>
      <c r="E216">
        <v>107650703</v>
      </c>
      <c r="F216">
        <v>1076507034333</v>
      </c>
      <c r="G216" t="s">
        <v>1463</v>
      </c>
    </row>
    <row r="217" spans="1:7" x14ac:dyDescent="0.25">
      <c r="A217">
        <v>1193500017746</v>
      </c>
      <c r="B217" t="s">
        <v>652</v>
      </c>
      <c r="E217">
        <v>103026343</v>
      </c>
      <c r="F217">
        <v>1030263430240</v>
      </c>
      <c r="G217" t="s">
        <v>1093</v>
      </c>
    </row>
    <row r="218" spans="1:7" x14ac:dyDescent="0.25">
      <c r="A218">
        <v>1081120030000</v>
      </c>
      <c r="B218" t="s">
        <v>260</v>
      </c>
      <c r="E218">
        <v>125231303</v>
      </c>
      <c r="F218">
        <v>1252313031843</v>
      </c>
      <c r="G218" t="s">
        <v>3044</v>
      </c>
    </row>
    <row r="219" spans="1:7" x14ac:dyDescent="0.25">
      <c r="A219">
        <v>1005100007744</v>
      </c>
      <c r="B219" t="s">
        <v>614</v>
      </c>
      <c r="E219">
        <v>101631703</v>
      </c>
      <c r="F219">
        <v>1016317034211</v>
      </c>
      <c r="G219" t="s">
        <v>912</v>
      </c>
    </row>
    <row r="220" spans="1:7" x14ac:dyDescent="0.25">
      <c r="A220">
        <v>1140625030000</v>
      </c>
      <c r="B220" t="s">
        <v>261</v>
      </c>
      <c r="E220">
        <v>107653802</v>
      </c>
      <c r="F220">
        <v>1076538026851</v>
      </c>
      <c r="G220" t="s">
        <v>1484</v>
      </c>
    </row>
    <row r="221" spans="1:7" x14ac:dyDescent="0.25">
      <c r="A221">
        <v>1265100217857</v>
      </c>
      <c r="B221" t="s">
        <v>693</v>
      </c>
      <c r="E221">
        <v>101636503</v>
      </c>
      <c r="F221">
        <v>1016365037594</v>
      </c>
      <c r="G221" t="s">
        <v>934</v>
      </c>
    </row>
    <row r="222" spans="1:7" x14ac:dyDescent="0.25">
      <c r="A222">
        <v>1030238075016</v>
      </c>
      <c r="B222" t="s">
        <v>791</v>
      </c>
      <c r="E222">
        <v>103029203</v>
      </c>
      <c r="F222">
        <v>1030292035196</v>
      </c>
      <c r="G222" t="s">
        <v>1171</v>
      </c>
    </row>
    <row r="223" spans="1:7" x14ac:dyDescent="0.25">
      <c r="A223">
        <v>1112923040000</v>
      </c>
      <c r="B223" t="s">
        <v>262</v>
      </c>
      <c r="E223">
        <v>114060753</v>
      </c>
      <c r="F223">
        <v>1140607536804</v>
      </c>
      <c r="G223" t="s">
        <v>2052</v>
      </c>
    </row>
    <row r="224" spans="1:7" x14ac:dyDescent="0.25">
      <c r="A224">
        <v>1062720030000</v>
      </c>
      <c r="B224" t="s">
        <v>263</v>
      </c>
      <c r="E224">
        <v>114060753</v>
      </c>
      <c r="F224">
        <v>1140607536305</v>
      </c>
      <c r="G224" t="s">
        <v>2053</v>
      </c>
    </row>
    <row r="225" spans="1:7" x14ac:dyDescent="0.25">
      <c r="A225">
        <v>1195830030000</v>
      </c>
      <c r="B225" t="s">
        <v>264</v>
      </c>
      <c r="E225">
        <v>114060753</v>
      </c>
      <c r="F225">
        <v>1140607536306</v>
      </c>
      <c r="G225" t="s">
        <v>2054</v>
      </c>
    </row>
    <row r="226" spans="1:7" x14ac:dyDescent="0.25">
      <c r="A226">
        <v>1081122030000</v>
      </c>
      <c r="B226" t="s">
        <v>265</v>
      </c>
      <c r="E226">
        <v>114060753</v>
      </c>
      <c r="F226">
        <v>1140607536307</v>
      </c>
      <c r="G226" t="s">
        <v>2055</v>
      </c>
    </row>
    <row r="227" spans="1:7" x14ac:dyDescent="0.25">
      <c r="A227">
        <v>1016324030000</v>
      </c>
      <c r="B227" t="s">
        <v>266</v>
      </c>
      <c r="E227">
        <v>109420803</v>
      </c>
      <c r="F227">
        <v>1094208034691</v>
      </c>
      <c r="G227" t="s">
        <v>1670</v>
      </c>
    </row>
    <row r="228" spans="1:7" x14ac:dyDescent="0.25">
      <c r="A228">
        <v>1052535530000</v>
      </c>
      <c r="B228" t="s">
        <v>267</v>
      </c>
      <c r="E228">
        <v>124152003</v>
      </c>
      <c r="F228">
        <v>1241520037266</v>
      </c>
      <c r="G228" t="s">
        <v>2967</v>
      </c>
    </row>
    <row r="229" spans="1:7" x14ac:dyDescent="0.25">
      <c r="A229">
        <v>1030239120000</v>
      </c>
      <c r="B229" t="s">
        <v>268</v>
      </c>
      <c r="E229">
        <v>110171003</v>
      </c>
      <c r="F229">
        <v>1101710031507</v>
      </c>
      <c r="G229" t="s">
        <v>1719</v>
      </c>
    </row>
    <row r="230" spans="1:7" x14ac:dyDescent="0.25">
      <c r="A230">
        <v>1066122030000</v>
      </c>
      <c r="B230" t="s">
        <v>269</v>
      </c>
      <c r="E230">
        <v>103026852</v>
      </c>
      <c r="F230">
        <v>1030268520263</v>
      </c>
      <c r="G230" t="s">
        <v>1108</v>
      </c>
    </row>
    <row r="231" spans="1:7" x14ac:dyDescent="0.25">
      <c r="A231">
        <v>1122823075119</v>
      </c>
      <c r="B231" t="s">
        <v>792</v>
      </c>
      <c r="E231">
        <v>114060853</v>
      </c>
      <c r="F231">
        <v>1140608536308</v>
      </c>
      <c r="G231" t="s">
        <v>2061</v>
      </c>
    </row>
    <row r="232" spans="1:7" x14ac:dyDescent="0.25">
      <c r="A232">
        <v>1076526030000</v>
      </c>
      <c r="B232" t="s">
        <v>270</v>
      </c>
      <c r="E232">
        <v>114060853</v>
      </c>
      <c r="F232">
        <v>1140608536309</v>
      </c>
      <c r="G232" t="s">
        <v>2062</v>
      </c>
    </row>
    <row r="233" spans="1:7" x14ac:dyDescent="0.25">
      <c r="A233">
        <v>1475137038123</v>
      </c>
      <c r="B233" t="s">
        <v>743</v>
      </c>
      <c r="E233">
        <v>114060853</v>
      </c>
      <c r="F233">
        <v>1140608538191</v>
      </c>
      <c r="G233" t="s">
        <v>3511</v>
      </c>
    </row>
    <row r="234" spans="1:7" x14ac:dyDescent="0.25">
      <c r="A234">
        <v>1265134507666</v>
      </c>
      <c r="B234" t="s">
        <v>723</v>
      </c>
      <c r="E234">
        <v>124152003</v>
      </c>
      <c r="F234">
        <v>1241520031431</v>
      </c>
      <c r="G234" t="s">
        <v>2968</v>
      </c>
    </row>
    <row r="235" spans="1:7" x14ac:dyDescent="0.25">
      <c r="A235">
        <v>1012629030000</v>
      </c>
      <c r="B235" t="s">
        <v>271</v>
      </c>
      <c r="E235">
        <v>102027451</v>
      </c>
      <c r="F235">
        <v>1020274516915</v>
      </c>
      <c r="G235" t="s">
        <v>959</v>
      </c>
    </row>
    <row r="236" spans="1:7" x14ac:dyDescent="0.25">
      <c r="A236">
        <v>1270428530000</v>
      </c>
      <c r="B236" t="s">
        <v>272</v>
      </c>
      <c r="E236">
        <v>113364503</v>
      </c>
      <c r="F236">
        <v>1133645032619</v>
      </c>
      <c r="G236" t="s">
        <v>1987</v>
      </c>
    </row>
    <row r="237" spans="1:7" x14ac:dyDescent="0.25">
      <c r="A237">
        <v>1280330530000</v>
      </c>
      <c r="B237" t="s">
        <v>273</v>
      </c>
      <c r="E237">
        <v>113362303</v>
      </c>
      <c r="F237">
        <v>1133623032500</v>
      </c>
      <c r="G237" t="s">
        <v>1937</v>
      </c>
    </row>
    <row r="238" spans="1:7" x14ac:dyDescent="0.25">
      <c r="A238">
        <v>1265132707586</v>
      </c>
      <c r="B238" t="s">
        <v>716</v>
      </c>
      <c r="E238">
        <v>114063003</v>
      </c>
      <c r="F238">
        <v>1140630030793</v>
      </c>
      <c r="G238" t="s">
        <v>1937</v>
      </c>
    </row>
    <row r="239" spans="1:7" x14ac:dyDescent="0.25">
      <c r="A239">
        <v>1112925077192</v>
      </c>
      <c r="B239" t="s">
        <v>793</v>
      </c>
      <c r="E239">
        <v>108053003</v>
      </c>
      <c r="F239">
        <v>1080530030735</v>
      </c>
      <c r="G239" t="s">
        <v>1556</v>
      </c>
    </row>
    <row r="240" spans="1:7" x14ac:dyDescent="0.25">
      <c r="A240">
        <v>1095328040000</v>
      </c>
      <c r="B240" t="s">
        <v>274</v>
      </c>
      <c r="E240">
        <v>126515001</v>
      </c>
      <c r="F240">
        <v>1265150013620</v>
      </c>
      <c r="G240" t="s">
        <v>3154</v>
      </c>
    </row>
    <row r="241" spans="1:7" x14ac:dyDescent="0.25">
      <c r="A241">
        <v>1252341030000</v>
      </c>
      <c r="B241" t="s">
        <v>275</v>
      </c>
      <c r="E241">
        <v>103021453</v>
      </c>
      <c r="F241">
        <v>1030214537342</v>
      </c>
      <c r="G241" t="s">
        <v>1030</v>
      </c>
    </row>
    <row r="242" spans="1:7" x14ac:dyDescent="0.25">
      <c r="A242">
        <v>1030241020000</v>
      </c>
      <c r="B242" t="s">
        <v>276</v>
      </c>
      <c r="E242">
        <v>103021453</v>
      </c>
      <c r="F242">
        <v>1030214530070</v>
      </c>
      <c r="G242" t="s">
        <v>1031</v>
      </c>
    </row>
    <row r="243" spans="1:7" x14ac:dyDescent="0.25">
      <c r="A243">
        <v>1052539030000</v>
      </c>
      <c r="B243" t="s">
        <v>277</v>
      </c>
      <c r="E243">
        <v>126515001</v>
      </c>
      <c r="F243">
        <v>1265150013745</v>
      </c>
      <c r="G243" t="s">
        <v>3155</v>
      </c>
    </row>
    <row r="244" spans="1:7" x14ac:dyDescent="0.25">
      <c r="A244">
        <v>1120137530000</v>
      </c>
      <c r="B244" t="s">
        <v>278</v>
      </c>
      <c r="E244">
        <v>122092102</v>
      </c>
      <c r="F244">
        <v>1220921027796</v>
      </c>
      <c r="G244" t="s">
        <v>2719</v>
      </c>
    </row>
    <row r="245" spans="1:7" x14ac:dyDescent="0.25">
      <c r="A245">
        <v>1970105428147</v>
      </c>
      <c r="B245" t="s">
        <v>744</v>
      </c>
      <c r="E245">
        <v>123468402</v>
      </c>
      <c r="F245">
        <v>1234684026468</v>
      </c>
      <c r="G245" t="s">
        <v>2932</v>
      </c>
    </row>
    <row r="246" spans="1:7" x14ac:dyDescent="0.25">
      <c r="A246">
        <v>1295449078161</v>
      </c>
      <c r="B246" t="s">
        <v>841</v>
      </c>
      <c r="E246">
        <v>123465702</v>
      </c>
      <c r="F246">
        <v>1234657027406</v>
      </c>
      <c r="G246" t="s">
        <v>2870</v>
      </c>
    </row>
    <row r="247" spans="1:7" x14ac:dyDescent="0.25">
      <c r="A247">
        <v>1052540530000</v>
      </c>
      <c r="B247" t="s">
        <v>279</v>
      </c>
      <c r="E247">
        <v>122091303</v>
      </c>
      <c r="F247">
        <v>1220913031014</v>
      </c>
      <c r="G247" t="s">
        <v>2704</v>
      </c>
    </row>
    <row r="248" spans="1:7" x14ac:dyDescent="0.25">
      <c r="A248">
        <v>1101730030000</v>
      </c>
      <c r="B248" t="s">
        <v>280</v>
      </c>
      <c r="E248">
        <v>104101252</v>
      </c>
      <c r="F248">
        <v>1041012521135</v>
      </c>
      <c r="G248" t="s">
        <v>1202</v>
      </c>
    </row>
    <row r="249" spans="1:7" x14ac:dyDescent="0.25">
      <c r="A249">
        <v>1265133807639</v>
      </c>
      <c r="B249" t="s">
        <v>719</v>
      </c>
      <c r="E249">
        <v>115216503</v>
      </c>
      <c r="F249">
        <v>1152165031709</v>
      </c>
      <c r="G249" t="s">
        <v>2170</v>
      </c>
    </row>
    <row r="250" spans="1:7" x14ac:dyDescent="0.25">
      <c r="A250">
        <v>1140630030000</v>
      </c>
      <c r="B250" t="s">
        <v>281</v>
      </c>
      <c r="E250">
        <v>106330703</v>
      </c>
      <c r="F250">
        <v>1063307035148</v>
      </c>
      <c r="G250" t="s">
        <v>1424</v>
      </c>
    </row>
    <row r="251" spans="1:7" x14ac:dyDescent="0.25">
      <c r="A251">
        <v>1241535107728</v>
      </c>
      <c r="B251" t="s">
        <v>670</v>
      </c>
      <c r="E251">
        <v>106330703</v>
      </c>
      <c r="F251">
        <v>1063307032362</v>
      </c>
      <c r="G251" t="s">
        <v>1425</v>
      </c>
    </row>
    <row r="252" spans="1:7" x14ac:dyDescent="0.25">
      <c r="A252">
        <v>1241535030000</v>
      </c>
      <c r="B252" t="s">
        <v>282</v>
      </c>
      <c r="E252">
        <v>123467303</v>
      </c>
      <c r="F252">
        <v>1234673037321</v>
      </c>
      <c r="G252" t="s">
        <v>2914</v>
      </c>
    </row>
    <row r="253" spans="1:7" x14ac:dyDescent="0.25">
      <c r="A253">
        <v>1080706076193</v>
      </c>
      <c r="B253" t="s">
        <v>794</v>
      </c>
      <c r="E253">
        <v>102027451</v>
      </c>
      <c r="F253">
        <v>1020274517868</v>
      </c>
      <c r="G253" t="s">
        <v>960</v>
      </c>
    </row>
    <row r="254" spans="1:7" x14ac:dyDescent="0.25">
      <c r="A254">
        <v>1081126075288</v>
      </c>
      <c r="B254" t="s">
        <v>795</v>
      </c>
      <c r="E254">
        <v>106330803</v>
      </c>
      <c r="F254">
        <v>1063308036162</v>
      </c>
      <c r="G254" t="s">
        <v>1426</v>
      </c>
    </row>
    <row r="255" spans="1:7" x14ac:dyDescent="0.25">
      <c r="A255">
        <v>1081125020000</v>
      </c>
      <c r="B255" t="s">
        <v>283</v>
      </c>
      <c r="E255">
        <v>120481002</v>
      </c>
      <c r="F255">
        <v>1204810023464</v>
      </c>
      <c r="G255" t="s">
        <v>2566</v>
      </c>
    </row>
    <row r="256" spans="1:7" x14ac:dyDescent="0.25">
      <c r="A256">
        <v>1076531020000</v>
      </c>
      <c r="B256" t="s">
        <v>284</v>
      </c>
      <c r="E256">
        <v>126515001</v>
      </c>
      <c r="F256">
        <v>1265150013684</v>
      </c>
      <c r="G256" t="s">
        <v>3156</v>
      </c>
    </row>
    <row r="257" spans="1:7" x14ac:dyDescent="0.25">
      <c r="A257">
        <v>1184026030000</v>
      </c>
      <c r="B257" t="s">
        <v>285</v>
      </c>
      <c r="E257">
        <v>126515001</v>
      </c>
      <c r="F257">
        <v>1265150016529</v>
      </c>
      <c r="G257" t="s">
        <v>3157</v>
      </c>
    </row>
    <row r="258" spans="1:7" x14ac:dyDescent="0.25">
      <c r="A258">
        <v>1265100057748</v>
      </c>
      <c r="B258" t="s">
        <v>678</v>
      </c>
      <c r="E258">
        <v>113361703</v>
      </c>
      <c r="F258">
        <v>1133617032517</v>
      </c>
      <c r="G258" t="s">
        <v>1927</v>
      </c>
    </row>
    <row r="259" spans="1:7" x14ac:dyDescent="0.25">
      <c r="A259">
        <v>1122830030000</v>
      </c>
      <c r="B259" t="s">
        <v>286</v>
      </c>
      <c r="E259">
        <v>101260803</v>
      </c>
      <c r="F259">
        <v>1012608034818</v>
      </c>
      <c r="G259" t="s">
        <v>852</v>
      </c>
    </row>
    <row r="260" spans="1:7" x14ac:dyDescent="0.25">
      <c r="A260">
        <v>1013026075282</v>
      </c>
      <c r="B260" t="s">
        <v>796</v>
      </c>
      <c r="E260">
        <v>101260803</v>
      </c>
      <c r="F260">
        <v>1012608032154</v>
      </c>
      <c r="G260" t="s">
        <v>853</v>
      </c>
    </row>
    <row r="261" spans="1:7" x14ac:dyDescent="0.25">
      <c r="A261">
        <v>1076532030000</v>
      </c>
      <c r="B261" t="s">
        <v>287</v>
      </c>
      <c r="E261">
        <v>126515001</v>
      </c>
      <c r="F261">
        <v>1265150013601</v>
      </c>
      <c r="G261" t="s">
        <v>3158</v>
      </c>
    </row>
    <row r="262" spans="1:7" x14ac:dyDescent="0.25">
      <c r="A262">
        <v>1044328030000</v>
      </c>
      <c r="B262" t="s">
        <v>288</v>
      </c>
      <c r="E262">
        <v>112281302</v>
      </c>
      <c r="F262">
        <v>1122813022192</v>
      </c>
      <c r="G262" t="s">
        <v>1809</v>
      </c>
    </row>
    <row r="263" spans="1:7" x14ac:dyDescent="0.25">
      <c r="A263">
        <v>1155030040000</v>
      </c>
      <c r="B263" t="s">
        <v>289</v>
      </c>
      <c r="E263">
        <v>122091352</v>
      </c>
      <c r="F263">
        <v>1220913521015</v>
      </c>
      <c r="G263" t="s">
        <v>1809</v>
      </c>
    </row>
    <row r="264" spans="1:7" x14ac:dyDescent="0.25">
      <c r="A264">
        <v>1044329030000</v>
      </c>
      <c r="B264" t="s">
        <v>290</v>
      </c>
      <c r="E264">
        <v>113364503</v>
      </c>
      <c r="F264">
        <v>1133645036733</v>
      </c>
      <c r="G264" t="s">
        <v>1988</v>
      </c>
    </row>
    <row r="265" spans="1:7" x14ac:dyDescent="0.25">
      <c r="A265">
        <v>1152225040000</v>
      </c>
      <c r="B265" t="s">
        <v>291</v>
      </c>
      <c r="E265">
        <v>122097502</v>
      </c>
      <c r="F265">
        <v>1220975025154</v>
      </c>
      <c r="G265" t="s">
        <v>2757</v>
      </c>
    </row>
    <row r="266" spans="1:7" x14ac:dyDescent="0.25">
      <c r="A266">
        <v>1140635030000</v>
      </c>
      <c r="B266" t="s">
        <v>292</v>
      </c>
      <c r="E266">
        <v>122092102</v>
      </c>
      <c r="F266">
        <v>1220921021044</v>
      </c>
      <c r="G266" t="s">
        <v>2720</v>
      </c>
    </row>
    <row r="267" spans="1:7" x14ac:dyDescent="0.25">
      <c r="A267">
        <v>1030246030000</v>
      </c>
      <c r="B267" t="s">
        <v>293</v>
      </c>
      <c r="E267">
        <v>110183602</v>
      </c>
      <c r="F267">
        <v>1101836027795</v>
      </c>
      <c r="G267" t="s">
        <v>1739</v>
      </c>
    </row>
    <row r="268" spans="1:7" x14ac:dyDescent="0.25">
      <c r="A268">
        <v>1184030030000</v>
      </c>
      <c r="B268" t="s">
        <v>294</v>
      </c>
      <c r="E268">
        <v>110183602</v>
      </c>
      <c r="F268">
        <v>1101836026241</v>
      </c>
      <c r="G268" t="s">
        <v>1740</v>
      </c>
    </row>
    <row r="269" spans="1:7" x14ac:dyDescent="0.25">
      <c r="A269">
        <v>1126728030000</v>
      </c>
      <c r="B269" t="s">
        <v>295</v>
      </c>
      <c r="E269">
        <v>128033053</v>
      </c>
      <c r="F269">
        <v>1280330530591</v>
      </c>
      <c r="G269" t="s">
        <v>3422</v>
      </c>
    </row>
    <row r="270" spans="1:7" x14ac:dyDescent="0.25">
      <c r="A270">
        <v>1052543530000</v>
      </c>
      <c r="B270" t="s">
        <v>296</v>
      </c>
      <c r="E270">
        <v>101261302</v>
      </c>
      <c r="F270">
        <v>1012613022097</v>
      </c>
      <c r="G270" t="s">
        <v>857</v>
      </c>
    </row>
    <row r="271" spans="1:7" x14ac:dyDescent="0.25">
      <c r="A271">
        <v>1265132907588</v>
      </c>
      <c r="B271" t="s">
        <v>718</v>
      </c>
      <c r="E271">
        <v>103028302</v>
      </c>
      <c r="F271">
        <v>1030283024696</v>
      </c>
      <c r="G271" t="s">
        <v>1145</v>
      </c>
    </row>
    <row r="272" spans="1:7" x14ac:dyDescent="0.25">
      <c r="A272">
        <v>1101735040000</v>
      </c>
      <c r="B272" t="s">
        <v>297</v>
      </c>
      <c r="E272">
        <v>113364403</v>
      </c>
      <c r="F272">
        <v>1133644037954</v>
      </c>
      <c r="G272" t="s">
        <v>1982</v>
      </c>
    </row>
    <row r="273" spans="1:7" x14ac:dyDescent="0.25">
      <c r="A273">
        <v>1152227520000</v>
      </c>
      <c r="B273" t="s">
        <v>298</v>
      </c>
      <c r="E273">
        <v>101631203</v>
      </c>
      <c r="F273">
        <v>1016312037477</v>
      </c>
      <c r="G273" t="s">
        <v>906</v>
      </c>
    </row>
    <row r="274" spans="1:7" x14ac:dyDescent="0.25">
      <c r="A274">
        <v>1234636030000</v>
      </c>
      <c r="B274" t="s">
        <v>299</v>
      </c>
      <c r="E274">
        <v>101631203</v>
      </c>
      <c r="F274">
        <v>1016312034195</v>
      </c>
      <c r="G274" t="s">
        <v>907</v>
      </c>
    </row>
    <row r="275" spans="1:7" x14ac:dyDescent="0.25">
      <c r="A275">
        <v>1252345020000</v>
      </c>
      <c r="B275" t="s">
        <v>300</v>
      </c>
      <c r="E275">
        <v>107650703</v>
      </c>
      <c r="F275">
        <v>1076507034340</v>
      </c>
      <c r="G275" t="s">
        <v>1464</v>
      </c>
    </row>
    <row r="276" spans="1:7" x14ac:dyDescent="0.25">
      <c r="A276">
        <v>1184032075151</v>
      </c>
      <c r="B276" t="s">
        <v>797</v>
      </c>
      <c r="E276">
        <v>113364002</v>
      </c>
      <c r="F276">
        <v>1133640022598</v>
      </c>
      <c r="G276" t="s">
        <v>1967</v>
      </c>
    </row>
    <row r="277" spans="1:7" x14ac:dyDescent="0.25">
      <c r="A277">
        <v>1184033020000</v>
      </c>
      <c r="B277" t="s">
        <v>301</v>
      </c>
      <c r="E277">
        <v>120452003</v>
      </c>
      <c r="F277">
        <v>1204520037536</v>
      </c>
      <c r="G277" t="s">
        <v>2530</v>
      </c>
    </row>
    <row r="278" spans="1:7" x14ac:dyDescent="0.25">
      <c r="A278">
        <v>1346778668041</v>
      </c>
      <c r="B278" t="s">
        <v>731</v>
      </c>
      <c r="E278">
        <v>120484803</v>
      </c>
      <c r="F278">
        <v>1204848038054</v>
      </c>
      <c r="G278" t="s">
        <v>2530</v>
      </c>
    </row>
    <row r="279" spans="1:7" x14ac:dyDescent="0.25">
      <c r="A279">
        <v>1133631030000</v>
      </c>
      <c r="B279" t="s">
        <v>302</v>
      </c>
      <c r="E279">
        <v>104101252</v>
      </c>
      <c r="F279">
        <v>1041012526690</v>
      </c>
      <c r="G279" t="s">
        <v>1203</v>
      </c>
    </row>
    <row r="280" spans="1:7" x14ac:dyDescent="0.25">
      <c r="A280">
        <v>1076538020000</v>
      </c>
      <c r="B280" t="s">
        <v>303</v>
      </c>
      <c r="E280">
        <v>104101252</v>
      </c>
      <c r="F280">
        <v>1041012526119</v>
      </c>
      <c r="G280" t="s">
        <v>1204</v>
      </c>
    </row>
    <row r="281" spans="1:7" x14ac:dyDescent="0.25">
      <c r="A281">
        <v>1044333030000</v>
      </c>
      <c r="B281" t="s">
        <v>304</v>
      </c>
      <c r="E281">
        <v>104101252</v>
      </c>
      <c r="F281">
        <v>1041012521147</v>
      </c>
      <c r="G281" t="s">
        <v>1205</v>
      </c>
    </row>
    <row r="282" spans="1:7" x14ac:dyDescent="0.25">
      <c r="A282">
        <v>1030247530000</v>
      </c>
      <c r="B282" t="s">
        <v>305</v>
      </c>
      <c r="E282">
        <v>122092102</v>
      </c>
      <c r="F282">
        <v>1220921021081</v>
      </c>
      <c r="G282" t="s">
        <v>2721</v>
      </c>
    </row>
    <row r="283" spans="1:7" x14ac:dyDescent="0.25">
      <c r="A283">
        <v>1080735030000</v>
      </c>
      <c r="B283" t="s">
        <v>306</v>
      </c>
      <c r="E283">
        <v>125239452</v>
      </c>
      <c r="F283">
        <v>1252394521960</v>
      </c>
      <c r="G283" t="s">
        <v>3109</v>
      </c>
    </row>
    <row r="284" spans="1:7" x14ac:dyDescent="0.25">
      <c r="A284">
        <v>1283233030000</v>
      </c>
      <c r="B284" t="s">
        <v>307</v>
      </c>
      <c r="E284">
        <v>114065503</v>
      </c>
      <c r="F284">
        <v>1140655038006</v>
      </c>
      <c r="G284" t="s">
        <v>2098</v>
      </c>
    </row>
    <row r="285" spans="1:7" x14ac:dyDescent="0.25">
      <c r="A285">
        <v>1265100037723</v>
      </c>
      <c r="B285" t="s">
        <v>676</v>
      </c>
      <c r="E285">
        <v>117415103</v>
      </c>
      <c r="F285">
        <v>1174151035343</v>
      </c>
      <c r="G285" t="s">
        <v>2367</v>
      </c>
    </row>
    <row r="286" spans="1:7" x14ac:dyDescent="0.25">
      <c r="A286">
        <v>1080570798154</v>
      </c>
      <c r="B286" t="s">
        <v>834</v>
      </c>
      <c r="E286">
        <v>106172003</v>
      </c>
      <c r="F286">
        <v>1061720032385</v>
      </c>
      <c r="G286" t="s">
        <v>1410</v>
      </c>
    </row>
    <row r="287" spans="1:7" x14ac:dyDescent="0.25">
      <c r="A287">
        <v>1270441030000</v>
      </c>
      <c r="B287" t="s">
        <v>308</v>
      </c>
      <c r="E287">
        <v>108567204</v>
      </c>
      <c r="F287">
        <v>1085672046594</v>
      </c>
      <c r="G287" t="s">
        <v>1644</v>
      </c>
    </row>
    <row r="288" spans="1:7" x14ac:dyDescent="0.25">
      <c r="A288">
        <v>1113125030000</v>
      </c>
      <c r="B288" t="s">
        <v>309</v>
      </c>
      <c r="E288">
        <v>123468402</v>
      </c>
      <c r="F288">
        <v>1234684024832</v>
      </c>
      <c r="G288" t="s">
        <v>2933</v>
      </c>
    </row>
    <row r="289" spans="1:7" x14ac:dyDescent="0.25">
      <c r="A289">
        <v>1113126076606</v>
      </c>
      <c r="B289" t="s">
        <v>798</v>
      </c>
      <c r="E289">
        <v>101631503</v>
      </c>
      <c r="F289">
        <v>1016315037221</v>
      </c>
      <c r="G289" t="s">
        <v>908</v>
      </c>
    </row>
    <row r="290" spans="1:7" x14ac:dyDescent="0.25">
      <c r="A290">
        <v>1140603928155</v>
      </c>
      <c r="B290" t="s">
        <v>828</v>
      </c>
      <c r="E290">
        <v>101631503</v>
      </c>
      <c r="F290">
        <v>1016315038051</v>
      </c>
      <c r="G290" t="s">
        <v>909</v>
      </c>
    </row>
    <row r="291" spans="1:7" x14ac:dyDescent="0.25">
      <c r="A291">
        <v>1265132007579</v>
      </c>
      <c r="B291" t="s">
        <v>711</v>
      </c>
      <c r="E291">
        <v>101631503</v>
      </c>
      <c r="F291">
        <v>1016315036939</v>
      </c>
      <c r="G291" t="s">
        <v>910</v>
      </c>
    </row>
    <row r="292" spans="1:7" x14ac:dyDescent="0.25">
      <c r="A292">
        <v>1265129807542</v>
      </c>
      <c r="B292" t="s">
        <v>701</v>
      </c>
      <c r="E292">
        <v>101631503</v>
      </c>
      <c r="F292">
        <v>1016315034203</v>
      </c>
      <c r="G292" t="s">
        <v>911</v>
      </c>
    </row>
    <row r="293" spans="1:7" x14ac:dyDescent="0.25">
      <c r="A293">
        <v>1265135107683</v>
      </c>
      <c r="B293" t="s">
        <v>727</v>
      </c>
      <c r="E293">
        <v>124151902</v>
      </c>
      <c r="F293">
        <v>1241519021376</v>
      </c>
      <c r="G293" t="s">
        <v>2957</v>
      </c>
    </row>
    <row r="294" spans="1:7" x14ac:dyDescent="0.25">
      <c r="A294">
        <v>1283237030000</v>
      </c>
      <c r="B294" t="s">
        <v>310</v>
      </c>
      <c r="E294">
        <v>120481002</v>
      </c>
      <c r="F294">
        <v>1204810023436</v>
      </c>
      <c r="G294" t="s">
        <v>2567</v>
      </c>
    </row>
    <row r="295" spans="1:7" x14ac:dyDescent="0.25">
      <c r="A295">
        <v>1283242077032</v>
      </c>
      <c r="B295" t="s">
        <v>799</v>
      </c>
      <c r="E295">
        <v>108111303</v>
      </c>
      <c r="F295">
        <v>1081113036646</v>
      </c>
      <c r="G295" t="s">
        <v>1600</v>
      </c>
    </row>
    <row r="296" spans="1:7" x14ac:dyDescent="0.25">
      <c r="A296">
        <v>1152200017765</v>
      </c>
      <c r="B296" t="s">
        <v>646</v>
      </c>
      <c r="E296">
        <v>108111203</v>
      </c>
      <c r="F296">
        <v>1081112037347</v>
      </c>
      <c r="G296" t="s">
        <v>1597</v>
      </c>
    </row>
    <row r="297" spans="1:7" x14ac:dyDescent="0.25">
      <c r="A297">
        <v>1252351030000</v>
      </c>
      <c r="B297" t="s">
        <v>311</v>
      </c>
      <c r="E297">
        <v>108111203</v>
      </c>
      <c r="F297">
        <v>1081112031199</v>
      </c>
      <c r="G297" t="s">
        <v>1598</v>
      </c>
    </row>
    <row r="298" spans="1:7" x14ac:dyDescent="0.25">
      <c r="A298">
        <v>1052565530000</v>
      </c>
      <c r="B298" t="s">
        <v>312</v>
      </c>
      <c r="E298">
        <v>108111203</v>
      </c>
      <c r="F298">
        <v>1081112035212</v>
      </c>
      <c r="G298" t="s">
        <v>1599</v>
      </c>
    </row>
    <row r="299" spans="1:7" x14ac:dyDescent="0.25">
      <c r="A299">
        <v>1044336040000</v>
      </c>
      <c r="B299" t="s">
        <v>313</v>
      </c>
      <c r="E299">
        <v>105204703</v>
      </c>
      <c r="F299">
        <v>1052047031630</v>
      </c>
      <c r="G299" t="s">
        <v>1314</v>
      </c>
    </row>
    <row r="300" spans="1:7" x14ac:dyDescent="0.25">
      <c r="A300">
        <v>1076541030000</v>
      </c>
      <c r="B300" t="s">
        <v>314</v>
      </c>
      <c r="E300">
        <v>105204703</v>
      </c>
      <c r="F300">
        <v>1052047031629</v>
      </c>
      <c r="G300" t="s">
        <v>1315</v>
      </c>
    </row>
    <row r="301" spans="1:7" x14ac:dyDescent="0.25">
      <c r="A301">
        <v>1063334075180</v>
      </c>
      <c r="B301" t="s">
        <v>764</v>
      </c>
      <c r="E301">
        <v>109122703</v>
      </c>
      <c r="F301">
        <v>1091227031299</v>
      </c>
      <c r="G301" t="s">
        <v>1658</v>
      </c>
    </row>
    <row r="302" spans="1:7" x14ac:dyDescent="0.25">
      <c r="A302">
        <v>1013035030000</v>
      </c>
      <c r="B302" t="s">
        <v>315</v>
      </c>
      <c r="E302">
        <v>115222752</v>
      </c>
      <c r="F302">
        <v>1152227521769</v>
      </c>
      <c r="G302" t="s">
        <v>2226</v>
      </c>
    </row>
    <row r="303" spans="1:7" x14ac:dyDescent="0.25">
      <c r="A303">
        <v>1234638030000</v>
      </c>
      <c r="B303" t="s">
        <v>316</v>
      </c>
      <c r="E303">
        <v>115211003</v>
      </c>
      <c r="F303">
        <v>1152110037509</v>
      </c>
      <c r="G303" t="s">
        <v>2146</v>
      </c>
    </row>
    <row r="304" spans="1:7" x14ac:dyDescent="0.25">
      <c r="A304">
        <v>1174140030000</v>
      </c>
      <c r="B304" t="s">
        <v>317</v>
      </c>
      <c r="E304">
        <v>115211003</v>
      </c>
      <c r="F304">
        <v>1152110031682</v>
      </c>
      <c r="G304" t="s">
        <v>2147</v>
      </c>
    </row>
    <row r="305" spans="1:7" x14ac:dyDescent="0.25">
      <c r="A305">
        <v>1211350030000</v>
      </c>
      <c r="B305" t="s">
        <v>318</v>
      </c>
      <c r="E305">
        <v>112672203</v>
      </c>
      <c r="F305">
        <v>1126722034559</v>
      </c>
      <c r="G305" t="s">
        <v>1859</v>
      </c>
    </row>
    <row r="306" spans="1:7" x14ac:dyDescent="0.25">
      <c r="A306">
        <v>1335133158149</v>
      </c>
      <c r="B306" t="s">
        <v>745</v>
      </c>
      <c r="E306">
        <v>123468402</v>
      </c>
      <c r="F306">
        <v>1234684023389</v>
      </c>
      <c r="G306" t="s">
        <v>2934</v>
      </c>
    </row>
    <row r="307" spans="1:7" x14ac:dyDescent="0.25">
      <c r="A307">
        <v>1092435030000</v>
      </c>
      <c r="B307" t="s">
        <v>319</v>
      </c>
      <c r="E307">
        <v>101631703</v>
      </c>
      <c r="F307">
        <v>1016317034217</v>
      </c>
      <c r="G307" t="s">
        <v>913</v>
      </c>
    </row>
    <row r="308" spans="1:7" x14ac:dyDescent="0.25">
      <c r="A308">
        <v>1113436030000</v>
      </c>
      <c r="B308" t="s">
        <v>320</v>
      </c>
      <c r="E308">
        <v>101631703</v>
      </c>
      <c r="F308">
        <v>1016317037217</v>
      </c>
      <c r="G308" t="s">
        <v>914</v>
      </c>
    </row>
    <row r="309" spans="1:7" x14ac:dyDescent="0.25">
      <c r="A309">
        <v>1113128040000</v>
      </c>
      <c r="B309" t="s">
        <v>321</v>
      </c>
      <c r="E309">
        <v>117081003</v>
      </c>
      <c r="F309">
        <v>1170810035303</v>
      </c>
      <c r="G309" t="s">
        <v>2341</v>
      </c>
    </row>
    <row r="310" spans="1:7" x14ac:dyDescent="0.25">
      <c r="A310">
        <v>1094223030000</v>
      </c>
      <c r="B310" t="s">
        <v>322</v>
      </c>
      <c r="E310">
        <v>117081003</v>
      </c>
      <c r="F310">
        <v>1170810030988</v>
      </c>
      <c r="G310" t="s">
        <v>2342</v>
      </c>
    </row>
    <row r="311" spans="1:7" x14ac:dyDescent="0.25">
      <c r="A311">
        <v>1041036030000</v>
      </c>
      <c r="B311" t="s">
        <v>323</v>
      </c>
      <c r="E311">
        <v>119351303</v>
      </c>
      <c r="F311">
        <v>1193513032420</v>
      </c>
      <c r="G311" t="s">
        <v>2462</v>
      </c>
    </row>
    <row r="312" spans="1:7" x14ac:dyDescent="0.25">
      <c r="A312">
        <v>1241540030000</v>
      </c>
      <c r="B312" t="s">
        <v>324</v>
      </c>
      <c r="E312">
        <v>119351303</v>
      </c>
      <c r="F312">
        <v>1193513037457</v>
      </c>
      <c r="G312" t="s">
        <v>2463</v>
      </c>
    </row>
    <row r="313" spans="1:7" x14ac:dyDescent="0.25">
      <c r="A313">
        <v>1061665030000</v>
      </c>
      <c r="B313" t="s">
        <v>325</v>
      </c>
      <c r="E313">
        <v>101260803</v>
      </c>
      <c r="F313">
        <v>1012608032153</v>
      </c>
      <c r="G313" t="s">
        <v>854</v>
      </c>
    </row>
    <row r="314" spans="1:7" x14ac:dyDescent="0.25">
      <c r="A314">
        <v>1101837077067</v>
      </c>
      <c r="B314" t="s">
        <v>800</v>
      </c>
      <c r="E314">
        <v>117412003</v>
      </c>
      <c r="F314">
        <v>1174120033021</v>
      </c>
      <c r="G314" t="s">
        <v>2352</v>
      </c>
    </row>
    <row r="315" spans="1:7" x14ac:dyDescent="0.25">
      <c r="A315">
        <v>1101836020000</v>
      </c>
      <c r="B315" t="s">
        <v>326</v>
      </c>
      <c r="E315">
        <v>115211103</v>
      </c>
      <c r="F315">
        <v>1152111031694</v>
      </c>
      <c r="G315" t="s">
        <v>2150</v>
      </c>
    </row>
    <row r="316" spans="1:7" x14ac:dyDescent="0.25">
      <c r="A316">
        <v>1044328307506</v>
      </c>
      <c r="B316" t="s">
        <v>628</v>
      </c>
      <c r="E316">
        <v>103021603</v>
      </c>
      <c r="F316">
        <v>1030216030079</v>
      </c>
      <c r="G316" t="s">
        <v>1034</v>
      </c>
    </row>
    <row r="317" spans="1:7" x14ac:dyDescent="0.25">
      <c r="A317">
        <v>1030250020000</v>
      </c>
      <c r="B317" t="s">
        <v>327</v>
      </c>
      <c r="E317">
        <v>102027451</v>
      </c>
      <c r="F317">
        <v>1020274510326</v>
      </c>
      <c r="G317" t="s">
        <v>961</v>
      </c>
    </row>
    <row r="318" spans="1:7" x14ac:dyDescent="0.25">
      <c r="A318">
        <v>1265100177826</v>
      </c>
      <c r="B318" t="s">
        <v>689</v>
      </c>
      <c r="E318">
        <v>101301303</v>
      </c>
      <c r="F318">
        <v>1013013037315</v>
      </c>
      <c r="G318" t="s">
        <v>885</v>
      </c>
    </row>
    <row r="319" spans="1:7" x14ac:dyDescent="0.25">
      <c r="A319">
        <v>1265100137776</v>
      </c>
      <c r="B319" t="s">
        <v>685</v>
      </c>
      <c r="E319">
        <v>101301303</v>
      </c>
      <c r="F319">
        <v>1013013037112</v>
      </c>
      <c r="G319" t="s">
        <v>886</v>
      </c>
    </row>
    <row r="320" spans="1:7" x14ac:dyDescent="0.25">
      <c r="A320">
        <v>1725107938124</v>
      </c>
      <c r="B320" t="s">
        <v>746</v>
      </c>
      <c r="E320">
        <v>103021603</v>
      </c>
      <c r="F320">
        <v>1030216030077</v>
      </c>
      <c r="G320" t="s">
        <v>1035</v>
      </c>
    </row>
    <row r="321" spans="1:7" x14ac:dyDescent="0.25">
      <c r="A321">
        <v>1076544030000</v>
      </c>
      <c r="B321" t="s">
        <v>328</v>
      </c>
      <c r="E321">
        <v>126515001</v>
      </c>
      <c r="F321">
        <v>1265150017230</v>
      </c>
      <c r="G321" t="s">
        <v>3159</v>
      </c>
    </row>
    <row r="322" spans="1:7" x14ac:dyDescent="0.25">
      <c r="A322">
        <v>1140640030000</v>
      </c>
      <c r="B322" t="s">
        <v>329</v>
      </c>
      <c r="E322">
        <v>102027451</v>
      </c>
      <c r="F322">
        <v>1020274510412</v>
      </c>
      <c r="G322" t="s">
        <v>962</v>
      </c>
    </row>
    <row r="323" spans="1:7" x14ac:dyDescent="0.25">
      <c r="A323">
        <v>1133629407538</v>
      </c>
      <c r="B323" t="s">
        <v>644</v>
      </c>
      <c r="E323">
        <v>126515001</v>
      </c>
      <c r="F323">
        <v>1265150014728</v>
      </c>
      <c r="G323" t="s">
        <v>3160</v>
      </c>
    </row>
    <row r="324" spans="1:7" x14ac:dyDescent="0.25">
      <c r="A324">
        <v>1265131107565</v>
      </c>
      <c r="B324" t="s">
        <v>707</v>
      </c>
      <c r="E324">
        <v>115508003</v>
      </c>
      <c r="F324">
        <v>1155080033594</v>
      </c>
      <c r="G324" t="s">
        <v>2268</v>
      </c>
    </row>
    <row r="325" spans="1:7" x14ac:dyDescent="0.25">
      <c r="A325">
        <v>1196650030000</v>
      </c>
      <c r="B325" t="s">
        <v>330</v>
      </c>
      <c r="E325">
        <v>103026852</v>
      </c>
      <c r="F325">
        <v>1030268525108</v>
      </c>
      <c r="G325" t="s">
        <v>1109</v>
      </c>
    </row>
    <row r="326" spans="1:7" x14ac:dyDescent="0.25">
      <c r="A326">
        <v>1193546030000</v>
      </c>
      <c r="B326" t="s">
        <v>332</v>
      </c>
      <c r="E326">
        <v>113364002</v>
      </c>
      <c r="F326">
        <v>1133640027182</v>
      </c>
      <c r="G326" t="s">
        <v>1968</v>
      </c>
    </row>
    <row r="327" spans="1:7" x14ac:dyDescent="0.25">
      <c r="A327">
        <v>1184039030000</v>
      </c>
      <c r="B327" t="s">
        <v>331</v>
      </c>
      <c r="E327">
        <v>126515001</v>
      </c>
      <c r="F327">
        <v>1265150017023</v>
      </c>
      <c r="G327" t="s">
        <v>3161</v>
      </c>
    </row>
    <row r="328" spans="1:7" x14ac:dyDescent="0.25">
      <c r="A328">
        <v>1044339030000</v>
      </c>
      <c r="B328" t="s">
        <v>333</v>
      </c>
      <c r="E328">
        <v>104435603</v>
      </c>
      <c r="F328">
        <v>1044356033173</v>
      </c>
      <c r="G328" t="s">
        <v>1294</v>
      </c>
    </row>
    <row r="329" spans="1:7" x14ac:dyDescent="0.25">
      <c r="A329">
        <v>1133636030000</v>
      </c>
      <c r="B329" t="s">
        <v>334</v>
      </c>
      <c r="E329">
        <v>126515001</v>
      </c>
      <c r="F329">
        <v>1265150013664</v>
      </c>
      <c r="G329" t="s">
        <v>3162</v>
      </c>
    </row>
    <row r="330" spans="1:7" x14ac:dyDescent="0.25">
      <c r="A330">
        <v>1133638075285</v>
      </c>
      <c r="B330" t="s">
        <v>801</v>
      </c>
      <c r="E330">
        <v>121391303</v>
      </c>
      <c r="F330">
        <v>1213913032797</v>
      </c>
      <c r="G330" t="s">
        <v>2652</v>
      </c>
    </row>
    <row r="331" spans="1:7" x14ac:dyDescent="0.25">
      <c r="A331">
        <v>1133638075283</v>
      </c>
      <c r="B331" t="s">
        <v>801</v>
      </c>
      <c r="E331">
        <v>121391303</v>
      </c>
      <c r="F331">
        <v>1213913032798</v>
      </c>
      <c r="G331" t="s">
        <v>2653</v>
      </c>
    </row>
    <row r="332" spans="1:7" x14ac:dyDescent="0.25">
      <c r="A332">
        <v>1133638075284</v>
      </c>
      <c r="B332" t="s">
        <v>801</v>
      </c>
      <c r="E332">
        <v>126515001</v>
      </c>
      <c r="F332">
        <v>1265150013602</v>
      </c>
      <c r="G332" t="s">
        <v>3163</v>
      </c>
    </row>
    <row r="333" spans="1:7" x14ac:dyDescent="0.25">
      <c r="A333">
        <v>1133640020000</v>
      </c>
      <c r="B333" t="s">
        <v>335</v>
      </c>
      <c r="E333">
        <v>126515001</v>
      </c>
      <c r="F333">
        <v>1265150017404</v>
      </c>
      <c r="G333" t="s">
        <v>3164</v>
      </c>
    </row>
    <row r="334" spans="1:7" x14ac:dyDescent="0.25">
      <c r="A334">
        <v>1012640030000</v>
      </c>
      <c r="B334" t="s">
        <v>337</v>
      </c>
      <c r="E334">
        <v>122091002</v>
      </c>
      <c r="F334">
        <v>1220910026451</v>
      </c>
      <c r="G334" t="s">
        <v>2698</v>
      </c>
    </row>
    <row r="335" spans="1:7" x14ac:dyDescent="0.25">
      <c r="A335">
        <v>1043740030000</v>
      </c>
      <c r="B335" t="s">
        <v>336</v>
      </c>
      <c r="E335">
        <v>101631703</v>
      </c>
      <c r="F335">
        <v>1016317034205</v>
      </c>
      <c r="G335" t="s">
        <v>915</v>
      </c>
    </row>
    <row r="336" spans="1:7" x14ac:dyDescent="0.25">
      <c r="A336">
        <v>1043742074940</v>
      </c>
      <c r="B336" t="s">
        <v>765</v>
      </c>
      <c r="E336">
        <v>101631703</v>
      </c>
      <c r="F336">
        <v>1016317037216</v>
      </c>
      <c r="G336" t="s">
        <v>916</v>
      </c>
    </row>
    <row r="337" spans="1:7" x14ac:dyDescent="0.25">
      <c r="A337">
        <v>1133843075156</v>
      </c>
      <c r="B337" t="s">
        <v>802</v>
      </c>
      <c r="E337">
        <v>115219002</v>
      </c>
      <c r="F337">
        <v>1152190021732</v>
      </c>
      <c r="G337" t="s">
        <v>2188</v>
      </c>
    </row>
    <row r="338" spans="1:7" x14ac:dyDescent="0.25">
      <c r="A338">
        <v>1133846030000</v>
      </c>
      <c r="B338" t="s">
        <v>338</v>
      </c>
      <c r="E338">
        <v>113381303</v>
      </c>
      <c r="F338">
        <v>1133813034800</v>
      </c>
      <c r="G338" t="s">
        <v>2024</v>
      </c>
    </row>
    <row r="339" spans="1:7" x14ac:dyDescent="0.25">
      <c r="A339">
        <v>1280345030000</v>
      </c>
      <c r="B339" t="s">
        <v>339</v>
      </c>
      <c r="E339">
        <v>113381303</v>
      </c>
      <c r="F339">
        <v>1133813036301</v>
      </c>
      <c r="G339" t="s">
        <v>2025</v>
      </c>
    </row>
    <row r="340" spans="1:7" x14ac:dyDescent="0.25">
      <c r="A340">
        <v>1213930075338</v>
      </c>
      <c r="B340" t="s">
        <v>766</v>
      </c>
      <c r="E340">
        <v>123461302</v>
      </c>
      <c r="F340">
        <v>1234613025250</v>
      </c>
      <c r="G340" t="s">
        <v>2819</v>
      </c>
    </row>
    <row r="341" spans="1:7" x14ac:dyDescent="0.25">
      <c r="A341">
        <v>1204800027681</v>
      </c>
      <c r="B341" t="s">
        <v>655</v>
      </c>
      <c r="E341">
        <v>103026002</v>
      </c>
      <c r="F341">
        <v>1030260020213</v>
      </c>
      <c r="G341" t="s">
        <v>1083</v>
      </c>
    </row>
    <row r="342" spans="1:7" x14ac:dyDescent="0.25">
      <c r="A342">
        <v>1204831707634</v>
      </c>
      <c r="B342" t="s">
        <v>656</v>
      </c>
      <c r="E342">
        <v>127042003</v>
      </c>
      <c r="F342">
        <v>1270420038043</v>
      </c>
      <c r="G342" t="s">
        <v>3386</v>
      </c>
    </row>
    <row r="343" spans="1:7" x14ac:dyDescent="0.25">
      <c r="A343">
        <v>1394814518130</v>
      </c>
      <c r="B343" t="s">
        <v>747</v>
      </c>
      <c r="E343">
        <v>127042003</v>
      </c>
      <c r="F343">
        <v>1270420038044</v>
      </c>
      <c r="G343" t="s">
        <v>3387</v>
      </c>
    </row>
    <row r="344" spans="1:7" x14ac:dyDescent="0.25">
      <c r="A344">
        <v>1211355030000</v>
      </c>
      <c r="B344" t="s">
        <v>340</v>
      </c>
      <c r="E344">
        <v>104101252</v>
      </c>
      <c r="F344">
        <v>1041012521137</v>
      </c>
      <c r="G344" t="s">
        <v>1206</v>
      </c>
    </row>
    <row r="345" spans="1:7" x14ac:dyDescent="0.25">
      <c r="A345">
        <v>1280346074807</v>
      </c>
      <c r="B345" t="s">
        <v>767</v>
      </c>
      <c r="E345">
        <v>103027503</v>
      </c>
      <c r="F345">
        <v>1030275030427</v>
      </c>
      <c r="G345" t="s">
        <v>1131</v>
      </c>
    </row>
    <row r="346" spans="1:7" x14ac:dyDescent="0.25">
      <c r="A346">
        <v>1166040030000</v>
      </c>
      <c r="B346" t="s">
        <v>341</v>
      </c>
      <c r="E346">
        <v>127042003</v>
      </c>
      <c r="F346">
        <v>1270420038045</v>
      </c>
      <c r="G346" t="s">
        <v>3388</v>
      </c>
    </row>
    <row r="347" spans="1:7" x14ac:dyDescent="0.25">
      <c r="A347">
        <v>1076549030000</v>
      </c>
      <c r="B347" t="s">
        <v>342</v>
      </c>
      <c r="E347">
        <v>104101252</v>
      </c>
      <c r="F347">
        <v>1041012521148</v>
      </c>
      <c r="G347" t="s">
        <v>1207</v>
      </c>
    </row>
    <row r="348" spans="1:7" x14ac:dyDescent="0.25">
      <c r="A348">
        <v>1126735007675</v>
      </c>
      <c r="B348" t="s">
        <v>643</v>
      </c>
      <c r="E348">
        <v>113363103</v>
      </c>
      <c r="F348">
        <v>1133631035236</v>
      </c>
      <c r="G348" t="s">
        <v>1952</v>
      </c>
    </row>
    <row r="349" spans="1:7" x14ac:dyDescent="0.25">
      <c r="A349">
        <v>1753901698125</v>
      </c>
      <c r="B349" t="s">
        <v>748</v>
      </c>
      <c r="E349">
        <v>113363103</v>
      </c>
      <c r="F349">
        <v>1133631035055</v>
      </c>
      <c r="G349" t="s">
        <v>1953</v>
      </c>
    </row>
    <row r="350" spans="1:7" x14ac:dyDescent="0.25">
      <c r="A350">
        <v>1270400027859</v>
      </c>
      <c r="B350" t="s">
        <v>729</v>
      </c>
      <c r="E350">
        <v>122092102</v>
      </c>
      <c r="F350">
        <v>1220921025133</v>
      </c>
      <c r="G350" t="s">
        <v>2722</v>
      </c>
    </row>
    <row r="351" spans="1:7" x14ac:dyDescent="0.25">
      <c r="A351">
        <v>1164935030000</v>
      </c>
      <c r="B351" t="s">
        <v>343</v>
      </c>
      <c r="E351">
        <v>122092102</v>
      </c>
      <c r="F351">
        <v>1220921027790</v>
      </c>
      <c r="G351" t="s">
        <v>2723</v>
      </c>
    </row>
    <row r="352" spans="1:7" x14ac:dyDescent="0.25">
      <c r="A352">
        <v>1120152030000</v>
      </c>
      <c r="B352" t="s">
        <v>344</v>
      </c>
      <c r="E352">
        <v>122092102</v>
      </c>
      <c r="F352">
        <v>1220921021043</v>
      </c>
      <c r="G352" t="s">
        <v>2724</v>
      </c>
    </row>
    <row r="353" spans="1:7" x14ac:dyDescent="0.25">
      <c r="A353">
        <v>1152240030000</v>
      </c>
      <c r="B353" t="s">
        <v>345</v>
      </c>
      <c r="E353">
        <v>108111303</v>
      </c>
      <c r="F353">
        <v>1081113031208</v>
      </c>
      <c r="G353" t="s">
        <v>1601</v>
      </c>
    </row>
    <row r="354" spans="1:7" x14ac:dyDescent="0.25">
      <c r="A354">
        <v>1234645020000</v>
      </c>
      <c r="B354" t="s">
        <v>346</v>
      </c>
      <c r="E354">
        <v>108111303</v>
      </c>
      <c r="F354">
        <v>1081113031202</v>
      </c>
      <c r="G354" t="s">
        <v>1602</v>
      </c>
    </row>
    <row r="355" spans="1:7" x14ac:dyDescent="0.25">
      <c r="A355">
        <v>1234646030000</v>
      </c>
      <c r="B355" t="s">
        <v>347</v>
      </c>
      <c r="E355">
        <v>116191503</v>
      </c>
      <c r="F355">
        <v>1161915037201</v>
      </c>
      <c r="G355" t="s">
        <v>2291</v>
      </c>
    </row>
    <row r="356" spans="1:7" x14ac:dyDescent="0.25">
      <c r="A356">
        <v>1174142030000</v>
      </c>
      <c r="B356" t="s">
        <v>348</v>
      </c>
      <c r="E356">
        <v>116191503</v>
      </c>
      <c r="F356">
        <v>1161915035390</v>
      </c>
      <c r="G356" t="s">
        <v>2292</v>
      </c>
    </row>
    <row r="357" spans="1:7" x14ac:dyDescent="0.25">
      <c r="A357">
        <v>1174148077291</v>
      </c>
      <c r="B357" t="s">
        <v>803</v>
      </c>
      <c r="E357">
        <v>116191503</v>
      </c>
      <c r="F357">
        <v>1161915031619</v>
      </c>
      <c r="G357" t="s">
        <v>2293</v>
      </c>
    </row>
    <row r="358" spans="1:7" x14ac:dyDescent="0.25">
      <c r="A358">
        <v>1295445030000</v>
      </c>
      <c r="B358" t="s">
        <v>349</v>
      </c>
      <c r="E358">
        <v>115221402</v>
      </c>
      <c r="F358">
        <v>1152214021744</v>
      </c>
      <c r="G358" t="s">
        <v>2200</v>
      </c>
    </row>
    <row r="359" spans="1:7" x14ac:dyDescent="0.25">
      <c r="A359">
        <v>1020230307549</v>
      </c>
      <c r="B359" t="s">
        <v>618</v>
      </c>
      <c r="E359">
        <v>115221402</v>
      </c>
      <c r="F359">
        <v>1152214021746</v>
      </c>
      <c r="G359" t="s">
        <v>2201</v>
      </c>
    </row>
    <row r="360" spans="1:7" x14ac:dyDescent="0.25">
      <c r="A360">
        <v>1133644030000</v>
      </c>
      <c r="B360" t="s">
        <v>350</v>
      </c>
      <c r="E360">
        <v>115221402</v>
      </c>
      <c r="F360">
        <v>1152214027820</v>
      </c>
      <c r="G360" t="s">
        <v>2202</v>
      </c>
    </row>
    <row r="361" spans="1:7" x14ac:dyDescent="0.25">
      <c r="A361">
        <v>1133645030000</v>
      </c>
      <c r="B361" t="s">
        <v>351</v>
      </c>
      <c r="E361">
        <v>115221402</v>
      </c>
      <c r="F361">
        <v>1152214021745</v>
      </c>
      <c r="G361" t="s">
        <v>2203</v>
      </c>
    </row>
    <row r="362" spans="1:7" x14ac:dyDescent="0.25">
      <c r="A362">
        <v>1265134807672</v>
      </c>
      <c r="B362" t="s">
        <v>725</v>
      </c>
      <c r="E362">
        <v>101260803</v>
      </c>
      <c r="F362">
        <v>1012608034725</v>
      </c>
      <c r="G362" t="s">
        <v>855</v>
      </c>
    </row>
    <row r="363" spans="1:7" x14ac:dyDescent="0.25">
      <c r="A363">
        <v>1283252030000</v>
      </c>
      <c r="B363" t="s">
        <v>352</v>
      </c>
      <c r="E363">
        <v>101262903</v>
      </c>
      <c r="F363">
        <v>1012629036687</v>
      </c>
      <c r="G363" t="s">
        <v>855</v>
      </c>
    </row>
    <row r="364" spans="1:7" x14ac:dyDescent="0.25">
      <c r="A364">
        <v>1265100147777</v>
      </c>
      <c r="B364" t="s">
        <v>686</v>
      </c>
      <c r="E364">
        <v>103023153</v>
      </c>
      <c r="F364">
        <v>1030231530136</v>
      </c>
      <c r="G364" t="s">
        <v>855</v>
      </c>
    </row>
    <row r="365" spans="1:7" x14ac:dyDescent="0.25">
      <c r="A365">
        <v>1252355020000</v>
      </c>
      <c r="B365" t="s">
        <v>353</v>
      </c>
      <c r="E365">
        <v>103024603</v>
      </c>
      <c r="F365">
        <v>1030246030175</v>
      </c>
      <c r="G365" t="s">
        <v>855</v>
      </c>
    </row>
    <row r="366" spans="1:7" x14ac:dyDescent="0.25">
      <c r="A366">
        <v>1041050030000</v>
      </c>
      <c r="B366" t="s">
        <v>354</v>
      </c>
      <c r="E366">
        <v>106612203</v>
      </c>
      <c r="F366">
        <v>1066122034667</v>
      </c>
      <c r="G366" t="s">
        <v>855</v>
      </c>
    </row>
    <row r="367" spans="1:7" x14ac:dyDescent="0.25">
      <c r="A367">
        <v>1265131507574</v>
      </c>
      <c r="B367" t="s">
        <v>708</v>
      </c>
      <c r="E367">
        <v>117416103</v>
      </c>
      <c r="F367">
        <v>1174161033054</v>
      </c>
      <c r="G367" t="s">
        <v>855</v>
      </c>
    </row>
    <row r="368" spans="1:7" x14ac:dyDescent="0.25">
      <c r="A368">
        <v>1265100027678</v>
      </c>
      <c r="B368" t="s">
        <v>675</v>
      </c>
      <c r="E368">
        <v>121390302</v>
      </c>
      <c r="F368">
        <v>1213903022790</v>
      </c>
      <c r="G368" t="s">
        <v>855</v>
      </c>
    </row>
    <row r="369" spans="1:7" x14ac:dyDescent="0.25">
      <c r="A369">
        <v>1265117488208</v>
      </c>
      <c r="B369" t="s">
        <v>836</v>
      </c>
      <c r="E369">
        <v>127041503</v>
      </c>
      <c r="F369">
        <v>1270415030642</v>
      </c>
      <c r="G369" t="s">
        <v>855</v>
      </c>
    </row>
    <row r="370" spans="1:7" x14ac:dyDescent="0.25">
      <c r="A370">
        <v>1265137348207</v>
      </c>
      <c r="B370" t="s">
        <v>839</v>
      </c>
      <c r="E370">
        <v>105252602</v>
      </c>
      <c r="F370">
        <v>1052526027294</v>
      </c>
      <c r="G370" t="s">
        <v>1326</v>
      </c>
    </row>
    <row r="371" spans="1:7" x14ac:dyDescent="0.25">
      <c r="A371">
        <v>1265164578153</v>
      </c>
      <c r="B371" t="s">
        <v>749</v>
      </c>
      <c r="E371">
        <v>108077503</v>
      </c>
      <c r="F371">
        <v>1080775030941</v>
      </c>
      <c r="G371" t="s">
        <v>1326</v>
      </c>
    </row>
    <row r="372" spans="1:7" x14ac:dyDescent="0.25">
      <c r="A372">
        <v>1265194338152</v>
      </c>
      <c r="B372" t="s">
        <v>750</v>
      </c>
      <c r="E372">
        <v>126515001</v>
      </c>
      <c r="F372">
        <v>1265150013848</v>
      </c>
      <c r="G372" t="s">
        <v>1326</v>
      </c>
    </row>
    <row r="373" spans="1:7" x14ac:dyDescent="0.25">
      <c r="A373">
        <v>1515147217961</v>
      </c>
      <c r="B373" t="s">
        <v>732</v>
      </c>
      <c r="E373">
        <v>113365203</v>
      </c>
      <c r="F373">
        <v>1133652037141</v>
      </c>
      <c r="G373" t="s">
        <v>1995</v>
      </c>
    </row>
    <row r="374" spans="1:7" x14ac:dyDescent="0.25">
      <c r="A374">
        <v>1265100227909</v>
      </c>
      <c r="B374" t="s">
        <v>694</v>
      </c>
      <c r="E374">
        <v>110183602</v>
      </c>
      <c r="F374">
        <v>1101836027589</v>
      </c>
      <c r="G374" t="s">
        <v>1741</v>
      </c>
    </row>
    <row r="375" spans="1:7" x14ac:dyDescent="0.25">
      <c r="A375">
        <v>1265172868151</v>
      </c>
      <c r="B375" t="s">
        <v>751</v>
      </c>
      <c r="E375">
        <v>110183602</v>
      </c>
      <c r="F375">
        <v>1101836027590</v>
      </c>
      <c r="G375" t="s">
        <v>1742</v>
      </c>
    </row>
    <row r="376" spans="1:7" x14ac:dyDescent="0.25">
      <c r="A376">
        <v>1265100237910</v>
      </c>
      <c r="B376" t="s">
        <v>695</v>
      </c>
      <c r="E376">
        <v>112671303</v>
      </c>
      <c r="F376">
        <v>1126713034545</v>
      </c>
      <c r="G376" t="s">
        <v>1840</v>
      </c>
    </row>
    <row r="377" spans="1:7" x14ac:dyDescent="0.25">
      <c r="A377">
        <v>1265132307582</v>
      </c>
      <c r="B377" t="s">
        <v>714</v>
      </c>
      <c r="E377">
        <v>112671303</v>
      </c>
      <c r="F377">
        <v>1126713034544</v>
      </c>
      <c r="G377" t="s">
        <v>1841</v>
      </c>
    </row>
    <row r="378" spans="1:7" x14ac:dyDescent="0.25">
      <c r="A378">
        <v>1016339030000</v>
      </c>
      <c r="B378" t="s">
        <v>355</v>
      </c>
      <c r="E378">
        <v>110171003</v>
      </c>
      <c r="F378">
        <v>1101710031521</v>
      </c>
      <c r="G378" t="s">
        <v>1720</v>
      </c>
    </row>
    <row r="379" spans="1:7" x14ac:dyDescent="0.25">
      <c r="A379">
        <v>1030260020000</v>
      </c>
      <c r="B379" t="s">
        <v>356</v>
      </c>
      <c r="E379">
        <v>110147003</v>
      </c>
      <c r="F379">
        <v>1101470031347</v>
      </c>
      <c r="G379" t="s">
        <v>1704</v>
      </c>
    </row>
    <row r="380" spans="1:7" x14ac:dyDescent="0.25">
      <c r="A380">
        <v>1030260376672</v>
      </c>
      <c r="B380" t="s">
        <v>804</v>
      </c>
      <c r="E380">
        <v>121395103</v>
      </c>
      <c r="F380">
        <v>1213951032824</v>
      </c>
      <c r="G380" t="s">
        <v>2670</v>
      </c>
    </row>
    <row r="381" spans="1:7" x14ac:dyDescent="0.25">
      <c r="A381">
        <v>1152165030000</v>
      </c>
      <c r="B381" t="s">
        <v>357</v>
      </c>
      <c r="E381">
        <v>124158503</v>
      </c>
      <c r="F381">
        <v>1241585031441</v>
      </c>
      <c r="G381" t="s">
        <v>3018</v>
      </c>
    </row>
    <row r="382" spans="1:7" x14ac:dyDescent="0.25">
      <c r="A382">
        <v>1044350030000</v>
      </c>
      <c r="B382" t="s">
        <v>358</v>
      </c>
      <c r="E382">
        <v>115221402</v>
      </c>
      <c r="F382">
        <v>1152214021812</v>
      </c>
      <c r="G382" t="s">
        <v>2204</v>
      </c>
    </row>
    <row r="383" spans="1:7" x14ac:dyDescent="0.25">
      <c r="A383">
        <v>1044351076744</v>
      </c>
      <c r="B383" t="s">
        <v>805</v>
      </c>
      <c r="E383">
        <v>112281302</v>
      </c>
      <c r="F383">
        <v>1122813026615</v>
      </c>
      <c r="G383" t="s">
        <v>1810</v>
      </c>
    </row>
    <row r="384" spans="1:7" x14ac:dyDescent="0.25">
      <c r="A384">
        <v>1234653030000</v>
      </c>
      <c r="B384" t="s">
        <v>359</v>
      </c>
      <c r="E384">
        <v>112281302</v>
      </c>
      <c r="F384">
        <v>1122813022191</v>
      </c>
      <c r="G384" t="s">
        <v>1811</v>
      </c>
    </row>
    <row r="385" spans="1:7" x14ac:dyDescent="0.25">
      <c r="A385">
        <v>1085652030000</v>
      </c>
      <c r="B385" t="s">
        <v>360</v>
      </c>
      <c r="E385">
        <v>101631803</v>
      </c>
      <c r="F385">
        <v>1016318037258</v>
      </c>
      <c r="G385" t="s">
        <v>923</v>
      </c>
    </row>
    <row r="386" spans="1:7" x14ac:dyDescent="0.25">
      <c r="A386">
        <v>1193555030000</v>
      </c>
      <c r="B386" t="s">
        <v>361</v>
      </c>
      <c r="E386">
        <v>101631803</v>
      </c>
      <c r="F386">
        <v>1016318034715</v>
      </c>
      <c r="G386" t="s">
        <v>924</v>
      </c>
    </row>
    <row r="387" spans="1:7" x14ac:dyDescent="0.25">
      <c r="A387">
        <v>1220970075175</v>
      </c>
      <c r="B387" t="s">
        <v>806</v>
      </c>
      <c r="E387">
        <v>101631803</v>
      </c>
      <c r="F387">
        <v>1016318037157</v>
      </c>
      <c r="G387" t="s">
        <v>925</v>
      </c>
    </row>
    <row r="388" spans="1:7" x14ac:dyDescent="0.25">
      <c r="A388">
        <v>1152260030000</v>
      </c>
      <c r="B388" t="s">
        <v>363</v>
      </c>
      <c r="E388">
        <v>107650703</v>
      </c>
      <c r="F388">
        <v>1076507034339</v>
      </c>
      <c r="G388" t="s">
        <v>1465</v>
      </c>
    </row>
    <row r="389" spans="1:7" x14ac:dyDescent="0.25">
      <c r="A389">
        <v>1165550030000</v>
      </c>
      <c r="B389" t="s">
        <v>362</v>
      </c>
      <c r="E389">
        <v>124158503</v>
      </c>
      <c r="F389">
        <v>1241585036719</v>
      </c>
      <c r="G389" t="s">
        <v>3019</v>
      </c>
    </row>
    <row r="390" spans="1:7" x14ac:dyDescent="0.25">
      <c r="A390">
        <v>1270453030000</v>
      </c>
      <c r="B390" t="s">
        <v>364</v>
      </c>
      <c r="E390">
        <v>122098202</v>
      </c>
      <c r="F390">
        <v>1220982027308</v>
      </c>
      <c r="G390" t="s">
        <v>2788</v>
      </c>
    </row>
    <row r="391" spans="1:7" x14ac:dyDescent="0.25">
      <c r="A391">
        <v>1114446020000</v>
      </c>
      <c r="B391" t="s">
        <v>365</v>
      </c>
      <c r="E391">
        <v>125239452</v>
      </c>
      <c r="F391">
        <v>1252394527943</v>
      </c>
      <c r="G391" t="s">
        <v>3110</v>
      </c>
    </row>
    <row r="392" spans="1:7" x14ac:dyDescent="0.25">
      <c r="A392">
        <v>1166050030000</v>
      </c>
      <c r="B392" t="s">
        <v>366</v>
      </c>
      <c r="E392">
        <v>119357402</v>
      </c>
      <c r="F392">
        <v>1193574025149</v>
      </c>
      <c r="G392" t="s">
        <v>2482</v>
      </c>
    </row>
    <row r="393" spans="1:7" x14ac:dyDescent="0.25">
      <c r="A393">
        <v>1114442075061</v>
      </c>
      <c r="B393" t="s">
        <v>807</v>
      </c>
      <c r="E393">
        <v>108073503</v>
      </c>
      <c r="F393">
        <v>1080735037097</v>
      </c>
      <c r="G393" t="s">
        <v>1582</v>
      </c>
    </row>
    <row r="394" spans="1:7" x14ac:dyDescent="0.25">
      <c r="A394">
        <v>1052576020000</v>
      </c>
      <c r="B394" t="s">
        <v>367</v>
      </c>
      <c r="E394">
        <v>124153503</v>
      </c>
      <c r="F394">
        <v>1241535031368</v>
      </c>
      <c r="G394" t="s">
        <v>2980</v>
      </c>
    </row>
    <row r="395" spans="1:7" x14ac:dyDescent="0.25">
      <c r="A395">
        <v>1152261030000</v>
      </c>
      <c r="B395" t="s">
        <v>368</v>
      </c>
      <c r="E395">
        <v>117598503</v>
      </c>
      <c r="F395">
        <v>1175985034075</v>
      </c>
      <c r="G395" t="s">
        <v>2393</v>
      </c>
    </row>
    <row r="396" spans="1:7" x14ac:dyDescent="0.25">
      <c r="A396">
        <v>1161950040000</v>
      </c>
      <c r="B396" t="s">
        <v>369</v>
      </c>
      <c r="E396">
        <v>102027451</v>
      </c>
      <c r="F396">
        <v>1020274517913</v>
      </c>
      <c r="G396" t="s">
        <v>963</v>
      </c>
    </row>
    <row r="397" spans="1:7" x14ac:dyDescent="0.25">
      <c r="A397">
        <v>1164950030000</v>
      </c>
      <c r="B397" t="s">
        <v>370</v>
      </c>
      <c r="E397">
        <v>103021752</v>
      </c>
      <c r="F397">
        <v>1030217526706</v>
      </c>
      <c r="G397" t="s">
        <v>1037</v>
      </c>
    </row>
    <row r="398" spans="1:7" x14ac:dyDescent="0.25">
      <c r="A398">
        <v>1295447030000</v>
      </c>
      <c r="B398" t="s">
        <v>371</v>
      </c>
      <c r="E398">
        <v>103021752</v>
      </c>
      <c r="F398">
        <v>1030217527415</v>
      </c>
      <c r="G398" t="s">
        <v>1038</v>
      </c>
    </row>
    <row r="399" spans="1:7" x14ac:dyDescent="0.25">
      <c r="A399">
        <v>1043750030000</v>
      </c>
      <c r="B399" t="s">
        <v>372</v>
      </c>
      <c r="E399">
        <v>103021752</v>
      </c>
      <c r="F399">
        <v>1030217520094</v>
      </c>
      <c r="G399" t="s">
        <v>1039</v>
      </c>
    </row>
    <row r="400" spans="1:7" x14ac:dyDescent="0.25">
      <c r="A400">
        <v>1016342076635</v>
      </c>
      <c r="B400" t="s">
        <v>808</v>
      </c>
      <c r="E400">
        <v>103021752</v>
      </c>
      <c r="F400">
        <v>1030217527445</v>
      </c>
      <c r="G400" t="s">
        <v>1040</v>
      </c>
    </row>
    <row r="401" spans="1:7" x14ac:dyDescent="0.25">
      <c r="A401">
        <v>1076558030000</v>
      </c>
      <c r="B401" t="s">
        <v>373</v>
      </c>
      <c r="E401">
        <v>101631903</v>
      </c>
      <c r="F401">
        <v>1016319034235</v>
      </c>
      <c r="G401" t="s">
        <v>927</v>
      </c>
    </row>
    <row r="402" spans="1:7" x14ac:dyDescent="0.25">
      <c r="A402">
        <v>1041053530000</v>
      </c>
      <c r="B402" t="s">
        <v>374</v>
      </c>
      <c r="E402">
        <v>125234502</v>
      </c>
      <c r="F402">
        <v>1252345021871</v>
      </c>
      <c r="G402" t="s">
        <v>3054</v>
      </c>
    </row>
    <row r="403" spans="1:7" x14ac:dyDescent="0.25">
      <c r="A403">
        <v>1204545076674</v>
      </c>
      <c r="B403" t="s">
        <v>809</v>
      </c>
      <c r="E403">
        <v>123461302</v>
      </c>
      <c r="F403">
        <v>1234613023250</v>
      </c>
      <c r="G403" t="s">
        <v>2820</v>
      </c>
    </row>
    <row r="404" spans="1:7" x14ac:dyDescent="0.25">
      <c r="A404">
        <v>1052500047800</v>
      </c>
      <c r="B404" t="s">
        <v>631</v>
      </c>
      <c r="E404">
        <v>123461302</v>
      </c>
      <c r="F404">
        <v>1234613023260</v>
      </c>
      <c r="G404" t="s">
        <v>2821</v>
      </c>
    </row>
    <row r="405" spans="1:7" x14ac:dyDescent="0.25">
      <c r="A405">
        <v>1174150040000</v>
      </c>
      <c r="B405" t="s">
        <v>375</v>
      </c>
      <c r="E405">
        <v>125231232</v>
      </c>
      <c r="F405">
        <v>1252312326492</v>
      </c>
      <c r="G405" t="s">
        <v>3040</v>
      </c>
    </row>
    <row r="406" spans="1:7" x14ac:dyDescent="0.25">
      <c r="A406">
        <v>1030263030000</v>
      </c>
      <c r="B406" t="s">
        <v>376</v>
      </c>
      <c r="E406">
        <v>118409302</v>
      </c>
      <c r="F406">
        <v>1184093026392</v>
      </c>
      <c r="G406" t="s">
        <v>2444</v>
      </c>
    </row>
    <row r="407" spans="1:7" x14ac:dyDescent="0.25">
      <c r="A407">
        <v>1174151030000</v>
      </c>
      <c r="B407" t="s">
        <v>377</v>
      </c>
      <c r="E407">
        <v>125231232</v>
      </c>
      <c r="F407">
        <v>1252312328020</v>
      </c>
      <c r="G407" t="s">
        <v>3041</v>
      </c>
    </row>
    <row r="408" spans="1:7" x14ac:dyDescent="0.25">
      <c r="A408">
        <v>1195845030000</v>
      </c>
      <c r="B408" t="s">
        <v>378</v>
      </c>
      <c r="E408">
        <v>105257602</v>
      </c>
      <c r="F408">
        <v>1052576024724</v>
      </c>
      <c r="G408" t="s">
        <v>1363</v>
      </c>
    </row>
    <row r="409" spans="1:7" x14ac:dyDescent="0.25">
      <c r="A409">
        <v>1030263430000</v>
      </c>
      <c r="B409" t="s">
        <v>379</v>
      </c>
      <c r="E409">
        <v>108051503</v>
      </c>
      <c r="F409">
        <v>1080515030730</v>
      </c>
      <c r="G409" t="s">
        <v>1552</v>
      </c>
    </row>
    <row r="410" spans="1:7" x14ac:dyDescent="0.25">
      <c r="A410">
        <v>1220972030000</v>
      </c>
      <c r="B410" t="s">
        <v>380</v>
      </c>
      <c r="E410">
        <v>108051503</v>
      </c>
      <c r="F410">
        <v>1080515030729</v>
      </c>
      <c r="G410" t="s">
        <v>1553</v>
      </c>
    </row>
    <row r="411" spans="1:7" x14ac:dyDescent="0.25">
      <c r="A411">
        <v>1101750030000</v>
      </c>
      <c r="B411" t="s">
        <v>381</v>
      </c>
      <c r="E411">
        <v>108051503</v>
      </c>
      <c r="F411">
        <v>1080515030732</v>
      </c>
      <c r="G411" t="s">
        <v>1554</v>
      </c>
    </row>
    <row r="412" spans="1:7" x14ac:dyDescent="0.25">
      <c r="A412">
        <v>1164951030000</v>
      </c>
      <c r="B412" t="s">
        <v>382</v>
      </c>
      <c r="E412">
        <v>109422303</v>
      </c>
      <c r="F412">
        <v>1094223035244</v>
      </c>
      <c r="G412" t="s">
        <v>1674</v>
      </c>
    </row>
    <row r="413" spans="1:7" x14ac:dyDescent="0.25">
      <c r="A413">
        <v>1076559030000</v>
      </c>
      <c r="B413" t="s">
        <v>383</v>
      </c>
      <c r="E413">
        <v>125234502</v>
      </c>
      <c r="F413">
        <v>1252345021876</v>
      </c>
      <c r="G413" t="s">
        <v>3055</v>
      </c>
    </row>
    <row r="414" spans="1:7" x14ac:dyDescent="0.25">
      <c r="A414">
        <v>1113160030000</v>
      </c>
      <c r="B414" t="s">
        <v>384</v>
      </c>
      <c r="E414">
        <v>120483302</v>
      </c>
      <c r="F414">
        <v>1204833024915</v>
      </c>
      <c r="G414" t="s">
        <v>2582</v>
      </c>
    </row>
    <row r="415" spans="1:7" x14ac:dyDescent="0.25">
      <c r="A415">
        <v>1195846030000</v>
      </c>
      <c r="B415" t="s">
        <v>385</v>
      </c>
      <c r="E415">
        <v>125231303</v>
      </c>
      <c r="F415">
        <v>1252313037276</v>
      </c>
      <c r="G415" t="s">
        <v>3045</v>
      </c>
    </row>
    <row r="416" spans="1:7" x14ac:dyDescent="0.25">
      <c r="A416">
        <v>1030264020000</v>
      </c>
      <c r="B416" t="s">
        <v>386</v>
      </c>
      <c r="E416">
        <v>125231303</v>
      </c>
      <c r="F416">
        <v>1252313031849</v>
      </c>
      <c r="G416" t="s">
        <v>3046</v>
      </c>
    </row>
    <row r="417" spans="1:7" x14ac:dyDescent="0.25">
      <c r="A417">
        <v>1140655030000</v>
      </c>
      <c r="B417" t="s">
        <v>387</v>
      </c>
      <c r="E417">
        <v>104103603</v>
      </c>
      <c r="F417">
        <v>1041036031153</v>
      </c>
      <c r="G417" t="s">
        <v>1216</v>
      </c>
    </row>
    <row r="418" spans="1:7" x14ac:dyDescent="0.25">
      <c r="A418">
        <v>1265130007546</v>
      </c>
      <c r="B418" t="s">
        <v>703</v>
      </c>
      <c r="E418">
        <v>116496603</v>
      </c>
      <c r="F418">
        <v>1164966037741</v>
      </c>
      <c r="G418" t="s">
        <v>2316</v>
      </c>
    </row>
    <row r="419" spans="1:7" x14ac:dyDescent="0.25">
      <c r="A419">
        <v>1174153030000</v>
      </c>
      <c r="B419" t="s">
        <v>388</v>
      </c>
      <c r="E419">
        <v>126515001</v>
      </c>
      <c r="F419">
        <v>1265150013622</v>
      </c>
      <c r="G419" t="s">
        <v>3165</v>
      </c>
    </row>
    <row r="420" spans="1:7" x14ac:dyDescent="0.25">
      <c r="A420">
        <v>1204848030000</v>
      </c>
      <c r="B420" t="s">
        <v>389</v>
      </c>
      <c r="E420">
        <v>119584503</v>
      </c>
      <c r="F420">
        <v>1195845035354</v>
      </c>
      <c r="G420" t="s">
        <v>2509</v>
      </c>
    </row>
    <row r="421" spans="1:7" x14ac:dyDescent="0.25">
      <c r="A421">
        <v>1220975020000</v>
      </c>
      <c r="B421" t="s">
        <v>390</v>
      </c>
      <c r="E421">
        <v>122092353</v>
      </c>
      <c r="F421">
        <v>1220923531088</v>
      </c>
      <c r="G421" t="s">
        <v>2740</v>
      </c>
    </row>
    <row r="422" spans="1:7" x14ac:dyDescent="0.25">
      <c r="A422">
        <v>1043752030000</v>
      </c>
      <c r="B422" t="s">
        <v>391</v>
      </c>
      <c r="E422">
        <v>114067002</v>
      </c>
      <c r="F422">
        <v>1140670028117</v>
      </c>
      <c r="G422" t="s">
        <v>2106</v>
      </c>
    </row>
    <row r="423" spans="1:7" x14ac:dyDescent="0.25">
      <c r="A423">
        <v>1270456530000</v>
      </c>
      <c r="B423" t="s">
        <v>392</v>
      </c>
      <c r="E423">
        <v>103021903</v>
      </c>
      <c r="F423">
        <v>1030219037371</v>
      </c>
      <c r="G423" t="s">
        <v>1041</v>
      </c>
    </row>
    <row r="424" spans="1:7" x14ac:dyDescent="0.25">
      <c r="A424">
        <v>1043753020000</v>
      </c>
      <c r="B424" t="s">
        <v>393</v>
      </c>
      <c r="E424">
        <v>103021903</v>
      </c>
      <c r="F424">
        <v>1030219038094</v>
      </c>
      <c r="G424" t="s">
        <v>1042</v>
      </c>
    </row>
    <row r="425" spans="1:7" x14ac:dyDescent="0.25">
      <c r="A425">
        <v>1114400017762</v>
      </c>
      <c r="B425" t="s">
        <v>641</v>
      </c>
      <c r="E425">
        <v>103029603</v>
      </c>
      <c r="F425">
        <v>1030296030528</v>
      </c>
      <c r="G425" t="s">
        <v>1185</v>
      </c>
    </row>
    <row r="426" spans="1:7" x14ac:dyDescent="0.25">
      <c r="A426">
        <v>1265134207649</v>
      </c>
      <c r="B426" t="s">
        <v>721</v>
      </c>
      <c r="E426">
        <v>121397803</v>
      </c>
      <c r="F426">
        <v>1213978036983</v>
      </c>
      <c r="G426" t="s">
        <v>2690</v>
      </c>
    </row>
    <row r="427" spans="1:7" x14ac:dyDescent="0.25">
      <c r="A427">
        <v>1816779197942</v>
      </c>
      <c r="B427" t="s">
        <v>735</v>
      </c>
      <c r="E427">
        <v>106161203</v>
      </c>
      <c r="F427">
        <v>1061612035217</v>
      </c>
      <c r="G427" t="s">
        <v>1398</v>
      </c>
    </row>
    <row r="428" spans="1:7" x14ac:dyDescent="0.25">
      <c r="A428">
        <v>1220976040000</v>
      </c>
      <c r="B428" t="s">
        <v>394</v>
      </c>
      <c r="E428">
        <v>106161203</v>
      </c>
      <c r="F428">
        <v>1061612031475</v>
      </c>
      <c r="G428" t="s">
        <v>1399</v>
      </c>
    </row>
    <row r="429" spans="1:7" x14ac:dyDescent="0.25">
      <c r="A429">
        <v>1076563030000</v>
      </c>
      <c r="B429" t="s">
        <v>395</v>
      </c>
      <c r="E429">
        <v>106161703</v>
      </c>
      <c r="F429">
        <v>1061617031480</v>
      </c>
      <c r="G429" t="s">
        <v>1400</v>
      </c>
    </row>
    <row r="430" spans="1:7" x14ac:dyDescent="0.25">
      <c r="A430">
        <v>1265100187829</v>
      </c>
      <c r="B430" t="s">
        <v>690</v>
      </c>
      <c r="E430">
        <v>106161703</v>
      </c>
      <c r="F430">
        <v>1061617031479</v>
      </c>
      <c r="G430" t="s">
        <v>1401</v>
      </c>
    </row>
    <row r="431" spans="1:7" x14ac:dyDescent="0.25">
      <c r="A431">
        <v>1155040030000</v>
      </c>
      <c r="B431" t="s">
        <v>396</v>
      </c>
      <c r="E431">
        <v>101264003</v>
      </c>
      <c r="F431">
        <v>1012640032146</v>
      </c>
      <c r="G431" t="s">
        <v>870</v>
      </c>
    </row>
    <row r="432" spans="1:7" x14ac:dyDescent="0.25">
      <c r="A432">
        <v>1101431207566</v>
      </c>
      <c r="B432" t="s">
        <v>639</v>
      </c>
      <c r="E432">
        <v>105254353</v>
      </c>
      <c r="F432">
        <v>1052543532047</v>
      </c>
      <c r="G432" t="s">
        <v>870</v>
      </c>
    </row>
    <row r="433" spans="1:7" x14ac:dyDescent="0.25">
      <c r="A433">
        <v>1234656020000</v>
      </c>
      <c r="B433" t="s">
        <v>397</v>
      </c>
      <c r="E433">
        <v>117596003</v>
      </c>
      <c r="F433">
        <v>1175960036371</v>
      </c>
      <c r="G433" t="s">
        <v>2383</v>
      </c>
    </row>
    <row r="434" spans="1:7" x14ac:dyDescent="0.25">
      <c r="A434">
        <v>1030268520000</v>
      </c>
      <c r="B434" t="s">
        <v>398</v>
      </c>
      <c r="E434">
        <v>129546103</v>
      </c>
      <c r="F434">
        <v>1295461033915</v>
      </c>
      <c r="G434" t="s">
        <v>3465</v>
      </c>
    </row>
    <row r="435" spans="1:7" x14ac:dyDescent="0.25">
      <c r="A435">
        <v>1061675040000</v>
      </c>
      <c r="B435" t="s">
        <v>399</v>
      </c>
      <c r="E435">
        <v>119350303</v>
      </c>
      <c r="F435">
        <v>1193503037570</v>
      </c>
      <c r="G435" t="s">
        <v>2458</v>
      </c>
    </row>
    <row r="436" spans="1:7" x14ac:dyDescent="0.25">
      <c r="A436">
        <v>1052583030000</v>
      </c>
      <c r="B436" t="s">
        <v>400</v>
      </c>
      <c r="E436">
        <v>113362603</v>
      </c>
      <c r="F436">
        <v>1133626032568</v>
      </c>
      <c r="G436" t="s">
        <v>1948</v>
      </c>
    </row>
    <row r="437" spans="1:7" x14ac:dyDescent="0.25">
      <c r="A437">
        <v>1030269020000</v>
      </c>
      <c r="B437" t="s">
        <v>401</v>
      </c>
      <c r="E437">
        <v>108071504</v>
      </c>
      <c r="F437">
        <v>1080715047374</v>
      </c>
      <c r="G437" t="s">
        <v>1580</v>
      </c>
    </row>
    <row r="438" spans="1:7" x14ac:dyDescent="0.25">
      <c r="A438">
        <v>1234655074958</v>
      </c>
      <c r="B438" t="s">
        <v>768</v>
      </c>
      <c r="E438">
        <v>108071504</v>
      </c>
      <c r="F438">
        <v>1080715040921</v>
      </c>
      <c r="G438" t="s">
        <v>1581</v>
      </c>
    </row>
    <row r="439" spans="1:7" x14ac:dyDescent="0.25">
      <c r="A439">
        <v>1234657020000</v>
      </c>
      <c r="B439" t="s">
        <v>402</v>
      </c>
      <c r="E439">
        <v>101633903</v>
      </c>
      <c r="F439">
        <v>1016339034248</v>
      </c>
      <c r="G439" t="s">
        <v>930</v>
      </c>
    </row>
    <row r="440" spans="1:7" x14ac:dyDescent="0.25">
      <c r="A440">
        <v>1193565030000</v>
      </c>
      <c r="B440" t="s">
        <v>403</v>
      </c>
      <c r="E440">
        <v>120455403</v>
      </c>
      <c r="F440">
        <v>1204554037482</v>
      </c>
      <c r="G440" t="s">
        <v>2544</v>
      </c>
    </row>
    <row r="441" spans="1:7" x14ac:dyDescent="0.25">
      <c r="A441">
        <v>1295450030000</v>
      </c>
      <c r="B441" t="s">
        <v>404</v>
      </c>
      <c r="E441">
        <v>120455403</v>
      </c>
      <c r="F441">
        <v>1204554037483</v>
      </c>
      <c r="G441" t="s">
        <v>2545</v>
      </c>
    </row>
    <row r="442" spans="1:7" x14ac:dyDescent="0.25">
      <c r="A442">
        <v>1085655030000</v>
      </c>
      <c r="B442" t="s">
        <v>405</v>
      </c>
      <c r="E442">
        <v>110171003</v>
      </c>
      <c r="F442">
        <v>1101710036236</v>
      </c>
      <c r="G442" t="s">
        <v>1721</v>
      </c>
    </row>
    <row r="443" spans="1:7" x14ac:dyDescent="0.25">
      <c r="A443">
        <v>1204849030000</v>
      </c>
      <c r="B443" t="s">
        <v>406</v>
      </c>
      <c r="E443">
        <v>110171003</v>
      </c>
      <c r="F443">
        <v>1101710036649</v>
      </c>
      <c r="G443" t="s">
        <v>1722</v>
      </c>
    </row>
    <row r="444" spans="1:7" x14ac:dyDescent="0.25">
      <c r="A444">
        <v>1170830040000</v>
      </c>
      <c r="B444" t="s">
        <v>407</v>
      </c>
      <c r="E444">
        <v>104101252</v>
      </c>
      <c r="F444">
        <v>1041012521149</v>
      </c>
      <c r="G444" t="s">
        <v>1208</v>
      </c>
    </row>
    <row r="445" spans="1:7" x14ac:dyDescent="0.25">
      <c r="A445">
        <v>1126744030000</v>
      </c>
      <c r="B445" t="s">
        <v>408</v>
      </c>
      <c r="E445">
        <v>110171003</v>
      </c>
      <c r="F445">
        <v>1101710037537</v>
      </c>
      <c r="G445" t="s">
        <v>1208</v>
      </c>
    </row>
    <row r="446" spans="1:7" x14ac:dyDescent="0.25">
      <c r="A446">
        <v>1080560040000</v>
      </c>
      <c r="B446" t="s">
        <v>409</v>
      </c>
      <c r="E446">
        <v>112672803</v>
      </c>
      <c r="F446">
        <v>1126728034565</v>
      </c>
      <c r="G446" t="s">
        <v>1864</v>
      </c>
    </row>
    <row r="447" spans="1:7" x14ac:dyDescent="0.25">
      <c r="A447">
        <v>1081145030000</v>
      </c>
      <c r="B447" t="s">
        <v>410</v>
      </c>
      <c r="E447">
        <v>112675503</v>
      </c>
      <c r="F447">
        <v>1126755036837</v>
      </c>
      <c r="G447" t="s">
        <v>1864</v>
      </c>
    </row>
    <row r="448" spans="1:7" x14ac:dyDescent="0.25">
      <c r="A448">
        <v>1133850030000</v>
      </c>
      <c r="B448" t="s">
        <v>411</v>
      </c>
      <c r="E448">
        <v>120456003</v>
      </c>
      <c r="F448">
        <v>1204560033219</v>
      </c>
      <c r="G448" t="s">
        <v>1864</v>
      </c>
    </row>
    <row r="449" spans="1:7" x14ac:dyDescent="0.25">
      <c r="A449">
        <v>1213945030000</v>
      </c>
      <c r="B449" t="s">
        <v>412</v>
      </c>
      <c r="E449">
        <v>120481002</v>
      </c>
      <c r="F449">
        <v>1204810023453</v>
      </c>
      <c r="G449" t="s">
        <v>1864</v>
      </c>
    </row>
    <row r="450" spans="1:7" x14ac:dyDescent="0.25">
      <c r="A450">
        <v>1095355040000</v>
      </c>
      <c r="B450" t="s">
        <v>413</v>
      </c>
      <c r="E450">
        <v>126515001</v>
      </c>
      <c r="F450">
        <v>1265150016767</v>
      </c>
      <c r="G450" t="s">
        <v>3166</v>
      </c>
    </row>
    <row r="451" spans="1:7" x14ac:dyDescent="0.25">
      <c r="A451">
        <v>1170806076908</v>
      </c>
      <c r="B451" t="s">
        <v>810</v>
      </c>
      <c r="E451">
        <v>113380303</v>
      </c>
      <c r="F451">
        <v>1133803032723</v>
      </c>
      <c r="G451" t="s">
        <v>2023</v>
      </c>
    </row>
    <row r="452" spans="1:7" x14ac:dyDescent="0.25">
      <c r="A452">
        <v>1175960030000</v>
      </c>
      <c r="B452" t="s">
        <v>414</v>
      </c>
      <c r="E452">
        <v>113367003</v>
      </c>
      <c r="F452">
        <v>1133670037354</v>
      </c>
      <c r="G452" t="s">
        <v>2009</v>
      </c>
    </row>
    <row r="453" spans="1:7" x14ac:dyDescent="0.25">
      <c r="A453">
        <v>1076564076816</v>
      </c>
      <c r="B453" t="s">
        <v>811</v>
      </c>
      <c r="E453">
        <v>105252602</v>
      </c>
      <c r="F453">
        <v>1052526022001</v>
      </c>
      <c r="G453" t="s">
        <v>1327</v>
      </c>
    </row>
    <row r="454" spans="1:7" x14ac:dyDescent="0.25">
      <c r="A454">
        <v>1156746030000</v>
      </c>
      <c r="B454" t="s">
        <v>415</v>
      </c>
      <c r="E454">
        <v>121390302</v>
      </c>
      <c r="F454">
        <v>1213903027102</v>
      </c>
      <c r="G454" t="s">
        <v>1327</v>
      </c>
    </row>
    <row r="455" spans="1:7" x14ac:dyDescent="0.25">
      <c r="A455">
        <v>1030268730000</v>
      </c>
      <c r="B455" t="s">
        <v>416</v>
      </c>
      <c r="E455">
        <v>126515001</v>
      </c>
      <c r="F455">
        <v>1265150013666</v>
      </c>
      <c r="G455" t="s">
        <v>3167</v>
      </c>
    </row>
    <row r="456" spans="1:7" x14ac:dyDescent="0.25">
      <c r="A456">
        <v>1164952076353</v>
      </c>
      <c r="B456" t="s">
        <v>812</v>
      </c>
      <c r="E456">
        <v>101261302</v>
      </c>
      <c r="F456">
        <v>1012613025047</v>
      </c>
      <c r="G456" t="s">
        <v>858</v>
      </c>
    </row>
    <row r="457" spans="1:7" x14ac:dyDescent="0.25">
      <c r="A457">
        <v>1184060030000</v>
      </c>
      <c r="B457" t="s">
        <v>417</v>
      </c>
      <c r="E457">
        <v>124151902</v>
      </c>
      <c r="F457">
        <v>1241519025012</v>
      </c>
      <c r="G457" t="s">
        <v>2958</v>
      </c>
    </row>
    <row r="458" spans="1:7" x14ac:dyDescent="0.25">
      <c r="A458">
        <v>1052585030000</v>
      </c>
      <c r="B458" t="s">
        <v>418</v>
      </c>
      <c r="E458">
        <v>113361303</v>
      </c>
      <c r="F458">
        <v>1133613036289</v>
      </c>
      <c r="G458" t="s">
        <v>1921</v>
      </c>
    </row>
    <row r="459" spans="1:7" x14ac:dyDescent="0.25">
      <c r="A459">
        <v>1213946030000</v>
      </c>
      <c r="B459" t="s">
        <v>419</v>
      </c>
      <c r="E459">
        <v>113361303</v>
      </c>
      <c r="F459">
        <v>1133613036290</v>
      </c>
      <c r="G459" t="s">
        <v>1922</v>
      </c>
    </row>
    <row r="460" spans="1:7" x14ac:dyDescent="0.25">
      <c r="A460">
        <v>1265100197856</v>
      </c>
      <c r="B460" t="s">
        <v>691</v>
      </c>
      <c r="E460">
        <v>117417202</v>
      </c>
      <c r="F460">
        <v>1174172023057</v>
      </c>
      <c r="G460" t="s">
        <v>2375</v>
      </c>
    </row>
    <row r="461" spans="1:7" x14ac:dyDescent="0.25">
      <c r="A461">
        <v>1076565020000</v>
      </c>
      <c r="B461" t="s">
        <v>420</v>
      </c>
      <c r="E461">
        <v>105201352</v>
      </c>
      <c r="F461">
        <v>1052013525037</v>
      </c>
      <c r="G461" t="s">
        <v>1306</v>
      </c>
    </row>
    <row r="462" spans="1:7" x14ac:dyDescent="0.25">
      <c r="A462">
        <v>1241565030000</v>
      </c>
      <c r="B462" t="s">
        <v>421</v>
      </c>
      <c r="E462">
        <v>105201352</v>
      </c>
      <c r="F462">
        <v>1052013521632</v>
      </c>
      <c r="G462" t="s">
        <v>1307</v>
      </c>
    </row>
    <row r="463" spans="1:7" x14ac:dyDescent="0.25">
      <c r="A463">
        <v>1066162030000</v>
      </c>
      <c r="B463" t="s">
        <v>422</v>
      </c>
      <c r="E463">
        <v>125236903</v>
      </c>
      <c r="F463">
        <v>1252369031910</v>
      </c>
      <c r="G463" t="s">
        <v>3073</v>
      </c>
    </row>
    <row r="464" spans="1:7" x14ac:dyDescent="0.25">
      <c r="A464">
        <v>1193566030000</v>
      </c>
      <c r="B464" t="s">
        <v>423</v>
      </c>
      <c r="E464">
        <v>122092102</v>
      </c>
      <c r="F464">
        <v>1220921027435</v>
      </c>
      <c r="G464" t="s">
        <v>2725</v>
      </c>
    </row>
    <row r="465" spans="1:7" x14ac:dyDescent="0.25">
      <c r="A465">
        <v>1140665030000</v>
      </c>
      <c r="B465" t="s">
        <v>424</v>
      </c>
      <c r="E465">
        <v>123465602</v>
      </c>
      <c r="F465">
        <v>1234656023263</v>
      </c>
      <c r="G465" t="s">
        <v>2860</v>
      </c>
    </row>
    <row r="466" spans="1:7" x14ac:dyDescent="0.25">
      <c r="A466">
        <v>1265134528205</v>
      </c>
      <c r="B466" t="s">
        <v>838</v>
      </c>
      <c r="E466">
        <v>114060753</v>
      </c>
      <c r="F466">
        <v>1140607530762</v>
      </c>
      <c r="G466" t="s">
        <v>2056</v>
      </c>
    </row>
    <row r="467" spans="1:7" x14ac:dyDescent="0.25">
      <c r="A467">
        <v>1095375040000</v>
      </c>
      <c r="B467" t="s">
        <v>425</v>
      </c>
      <c r="E467">
        <v>102027451</v>
      </c>
      <c r="F467">
        <v>1020274516022</v>
      </c>
      <c r="G467" t="s">
        <v>964</v>
      </c>
    </row>
    <row r="468" spans="1:7" x14ac:dyDescent="0.25">
      <c r="A468">
        <v>1094260030000</v>
      </c>
      <c r="B468" t="s">
        <v>426</v>
      </c>
      <c r="E468">
        <v>103020603</v>
      </c>
      <c r="F468">
        <v>1030206030024</v>
      </c>
      <c r="G468" t="s">
        <v>1006</v>
      </c>
    </row>
    <row r="469" spans="1:7" x14ac:dyDescent="0.25">
      <c r="A469">
        <v>1241566030000</v>
      </c>
      <c r="B469" t="s">
        <v>427</v>
      </c>
      <c r="E469">
        <v>127041203</v>
      </c>
      <c r="F469">
        <v>1270412038065</v>
      </c>
      <c r="G469" t="s">
        <v>3376</v>
      </c>
    </row>
    <row r="470" spans="1:7" x14ac:dyDescent="0.25">
      <c r="A470">
        <v>1241567030000</v>
      </c>
      <c r="B470" t="s">
        <v>428</v>
      </c>
      <c r="E470">
        <v>123461602</v>
      </c>
      <c r="F470">
        <v>1234616027143</v>
      </c>
      <c r="G470" t="s">
        <v>2825</v>
      </c>
    </row>
    <row r="471" spans="1:7" x14ac:dyDescent="0.25">
      <c r="A471">
        <v>1030200017690</v>
      </c>
      <c r="B471" t="s">
        <v>621</v>
      </c>
      <c r="E471">
        <v>123461602</v>
      </c>
      <c r="F471">
        <v>1234616025077</v>
      </c>
      <c r="G471" t="s">
        <v>2826</v>
      </c>
    </row>
    <row r="472" spans="1:7" x14ac:dyDescent="0.25">
      <c r="A472">
        <v>1220980030000</v>
      </c>
      <c r="B472" t="s">
        <v>429</v>
      </c>
      <c r="E472">
        <v>113361503</v>
      </c>
      <c r="F472">
        <v>1133615032515</v>
      </c>
      <c r="G472" t="s">
        <v>1925</v>
      </c>
    </row>
    <row r="473" spans="1:7" x14ac:dyDescent="0.25">
      <c r="A473">
        <v>1211365030000</v>
      </c>
      <c r="B473" t="s">
        <v>430</v>
      </c>
      <c r="E473">
        <v>105251453</v>
      </c>
      <c r="F473">
        <v>1052514531997</v>
      </c>
      <c r="G473" t="s">
        <v>1320</v>
      </c>
    </row>
    <row r="474" spans="1:7" x14ac:dyDescent="0.25">
      <c r="A474">
        <v>1133853030000</v>
      </c>
      <c r="B474" t="s">
        <v>431</v>
      </c>
      <c r="E474">
        <v>125231232</v>
      </c>
      <c r="F474">
        <v>1252312326491</v>
      </c>
      <c r="G474" t="s">
        <v>1320</v>
      </c>
    </row>
    <row r="475" spans="1:7" x14ac:dyDescent="0.25">
      <c r="A475">
        <v>1735153687985</v>
      </c>
      <c r="B475" t="s">
        <v>734</v>
      </c>
      <c r="E475">
        <v>125239652</v>
      </c>
      <c r="F475">
        <v>1252396521856</v>
      </c>
      <c r="G475" t="s">
        <v>3128</v>
      </c>
    </row>
    <row r="476" spans="1:7" x14ac:dyDescent="0.25">
      <c r="A476">
        <v>1211366030000</v>
      </c>
      <c r="B476" t="s">
        <v>432</v>
      </c>
      <c r="E476">
        <v>126515001</v>
      </c>
      <c r="F476">
        <v>1265150013782</v>
      </c>
      <c r="G476" t="s">
        <v>3168</v>
      </c>
    </row>
    <row r="477" spans="1:7" x14ac:dyDescent="0.25">
      <c r="A477">
        <v>1213951030000</v>
      </c>
      <c r="B477" t="s">
        <v>433</v>
      </c>
      <c r="E477">
        <v>126515001</v>
      </c>
      <c r="F477">
        <v>1265150013760</v>
      </c>
      <c r="G477" t="s">
        <v>3169</v>
      </c>
    </row>
    <row r="478" spans="1:7" x14ac:dyDescent="0.25">
      <c r="A478">
        <v>1030273075274</v>
      </c>
      <c r="B478" t="s">
        <v>813</v>
      </c>
      <c r="E478">
        <v>104431304</v>
      </c>
      <c r="F478">
        <v>1044313046122</v>
      </c>
      <c r="G478" t="s">
        <v>1267</v>
      </c>
    </row>
    <row r="479" spans="1:7" x14ac:dyDescent="0.25">
      <c r="A479">
        <v>1204856030000</v>
      </c>
      <c r="B479" t="s">
        <v>434</v>
      </c>
      <c r="E479">
        <v>104431304</v>
      </c>
      <c r="F479">
        <v>1044313047450</v>
      </c>
      <c r="G479" t="s">
        <v>1268</v>
      </c>
    </row>
    <row r="480" spans="1:7" x14ac:dyDescent="0.25">
      <c r="A480">
        <v>1081160030000</v>
      </c>
      <c r="B480" t="s">
        <v>435</v>
      </c>
      <c r="E480">
        <v>102027451</v>
      </c>
      <c r="F480">
        <v>1020274510330</v>
      </c>
      <c r="G480" t="s">
        <v>965</v>
      </c>
    </row>
    <row r="481" spans="1:7" x14ac:dyDescent="0.25">
      <c r="A481">
        <v>1030224818160</v>
      </c>
      <c r="B481" t="s">
        <v>830</v>
      </c>
      <c r="E481">
        <v>125234103</v>
      </c>
      <c r="F481">
        <v>1252341036506</v>
      </c>
      <c r="G481" t="s">
        <v>965</v>
      </c>
    </row>
    <row r="482" spans="1:7" x14ac:dyDescent="0.25">
      <c r="A482">
        <v>1030273520000</v>
      </c>
      <c r="B482" t="s">
        <v>436</v>
      </c>
      <c r="E482">
        <v>105251453</v>
      </c>
      <c r="F482">
        <v>1052514531994</v>
      </c>
      <c r="G482" t="s">
        <v>1321</v>
      </c>
    </row>
    <row r="483" spans="1:7" x14ac:dyDescent="0.25">
      <c r="A483">
        <v>1133652030000</v>
      </c>
      <c r="B483" t="s">
        <v>437</v>
      </c>
      <c r="E483">
        <v>108561803</v>
      </c>
      <c r="F483">
        <v>1085618033977</v>
      </c>
      <c r="G483" t="s">
        <v>1632</v>
      </c>
    </row>
    <row r="484" spans="1:7" x14ac:dyDescent="0.25">
      <c r="A484">
        <v>1052047030000</v>
      </c>
      <c r="B484" t="s">
        <v>440</v>
      </c>
      <c r="E484">
        <v>108561803</v>
      </c>
      <c r="F484">
        <v>1085618033978</v>
      </c>
      <c r="G484" t="s">
        <v>1633</v>
      </c>
    </row>
    <row r="485" spans="1:7" x14ac:dyDescent="0.25">
      <c r="A485">
        <v>1252369030000</v>
      </c>
      <c r="B485" t="s">
        <v>438</v>
      </c>
      <c r="E485">
        <v>108111403</v>
      </c>
      <c r="F485">
        <v>1081114035213</v>
      </c>
      <c r="G485" t="s">
        <v>1604</v>
      </c>
    </row>
    <row r="486" spans="1:7" x14ac:dyDescent="0.25">
      <c r="A486">
        <v>1220981030000</v>
      </c>
      <c r="B486" t="s">
        <v>441</v>
      </c>
      <c r="E486">
        <v>108111403</v>
      </c>
      <c r="F486">
        <v>1081114035136</v>
      </c>
      <c r="G486" t="s">
        <v>1605</v>
      </c>
    </row>
    <row r="487" spans="1:7" x14ac:dyDescent="0.25">
      <c r="A487">
        <v>1283263030000</v>
      </c>
      <c r="B487" t="s">
        <v>442</v>
      </c>
      <c r="E487">
        <v>113365203</v>
      </c>
      <c r="F487">
        <v>1133652032516</v>
      </c>
      <c r="G487" t="s">
        <v>1996</v>
      </c>
    </row>
    <row r="488" spans="1:7" x14ac:dyDescent="0.25">
      <c r="A488">
        <v>1101470030000</v>
      </c>
      <c r="B488" t="s">
        <v>443</v>
      </c>
      <c r="E488">
        <v>124157802</v>
      </c>
      <c r="F488">
        <v>1241578021423</v>
      </c>
      <c r="G488" t="s">
        <v>3012</v>
      </c>
    </row>
    <row r="489" spans="1:7" x14ac:dyDescent="0.25">
      <c r="A489">
        <v>1220982020000</v>
      </c>
      <c r="B489" t="s">
        <v>444</v>
      </c>
      <c r="E489">
        <v>113361703</v>
      </c>
      <c r="F489">
        <v>1133617032531</v>
      </c>
      <c r="G489" t="s">
        <v>1928</v>
      </c>
    </row>
    <row r="490" spans="1:7" x14ac:dyDescent="0.25">
      <c r="A490">
        <v>1270434307650</v>
      </c>
      <c r="B490" t="s">
        <v>730</v>
      </c>
      <c r="E490">
        <v>113361703</v>
      </c>
      <c r="F490">
        <v>1133617032532</v>
      </c>
      <c r="G490" t="s">
        <v>1929</v>
      </c>
    </row>
    <row r="491" spans="1:7" x14ac:dyDescent="0.25">
      <c r="A491">
        <v>1152200037821</v>
      </c>
      <c r="B491" t="s">
        <v>648</v>
      </c>
      <c r="E491">
        <v>112674403</v>
      </c>
      <c r="F491">
        <v>1126744034572</v>
      </c>
      <c r="G491" t="s">
        <v>1868</v>
      </c>
    </row>
    <row r="492" spans="1:7" x14ac:dyDescent="0.25">
      <c r="A492">
        <v>1241500047819</v>
      </c>
      <c r="B492" t="s">
        <v>665</v>
      </c>
      <c r="E492">
        <v>115224003</v>
      </c>
      <c r="F492">
        <v>1152240031747</v>
      </c>
      <c r="G492" t="s">
        <v>1868</v>
      </c>
    </row>
    <row r="493" spans="1:7" x14ac:dyDescent="0.25">
      <c r="A493">
        <v>1234600017687</v>
      </c>
      <c r="B493" t="s">
        <v>661</v>
      </c>
      <c r="E493">
        <v>112011603</v>
      </c>
      <c r="F493">
        <v>1120116036268</v>
      </c>
      <c r="G493" t="s">
        <v>1788</v>
      </c>
    </row>
    <row r="494" spans="1:7" x14ac:dyDescent="0.25">
      <c r="A494">
        <v>1076571030000</v>
      </c>
      <c r="B494" t="s">
        <v>439</v>
      </c>
      <c r="E494">
        <v>112011603</v>
      </c>
      <c r="F494">
        <v>1120116037822</v>
      </c>
      <c r="G494" t="s">
        <v>1789</v>
      </c>
    </row>
    <row r="495" spans="1:7" x14ac:dyDescent="0.25">
      <c r="A495">
        <v>1265100047685</v>
      </c>
      <c r="B495" t="s">
        <v>677</v>
      </c>
      <c r="E495">
        <v>105201033</v>
      </c>
      <c r="F495">
        <v>1052010336132</v>
      </c>
      <c r="G495" t="s">
        <v>1304</v>
      </c>
    </row>
    <row r="496" spans="1:7" x14ac:dyDescent="0.25">
      <c r="A496">
        <v>1133653030000</v>
      </c>
      <c r="B496" t="s">
        <v>445</v>
      </c>
      <c r="E496">
        <v>105201033</v>
      </c>
      <c r="F496">
        <v>1052010336133</v>
      </c>
      <c r="G496" t="s">
        <v>1305</v>
      </c>
    </row>
    <row r="497" spans="1:7" x14ac:dyDescent="0.25">
      <c r="A497">
        <v>1234661030000</v>
      </c>
      <c r="B497" t="s">
        <v>446</v>
      </c>
      <c r="E497">
        <v>105252602</v>
      </c>
      <c r="F497">
        <v>1052526022021</v>
      </c>
      <c r="G497" t="s">
        <v>1328</v>
      </c>
    </row>
    <row r="498" spans="1:7" x14ac:dyDescent="0.25">
      <c r="A498">
        <v>1052500017770</v>
      </c>
      <c r="B498" t="s">
        <v>630</v>
      </c>
      <c r="E498">
        <v>101261302</v>
      </c>
      <c r="F498">
        <v>1012613025228</v>
      </c>
      <c r="G498" t="s">
        <v>859</v>
      </c>
    </row>
    <row r="499" spans="1:7" x14ac:dyDescent="0.25">
      <c r="A499">
        <v>1016365030000</v>
      </c>
      <c r="B499" t="s">
        <v>447</v>
      </c>
      <c r="E499">
        <v>101261302</v>
      </c>
      <c r="F499">
        <v>1012613022105</v>
      </c>
      <c r="G499" t="s">
        <v>860</v>
      </c>
    </row>
    <row r="500" spans="1:7" x14ac:dyDescent="0.25">
      <c r="A500">
        <v>1265132807587</v>
      </c>
      <c r="B500" t="s">
        <v>717</v>
      </c>
      <c r="E500">
        <v>101261302</v>
      </c>
      <c r="F500">
        <v>1012613022103</v>
      </c>
      <c r="G500" t="s">
        <v>861</v>
      </c>
    </row>
    <row r="501" spans="1:7" x14ac:dyDescent="0.25">
      <c r="A501">
        <v>1265150010000</v>
      </c>
      <c r="B501" t="s">
        <v>448</v>
      </c>
      <c r="E501">
        <v>104101252</v>
      </c>
      <c r="F501">
        <v>1041012521150</v>
      </c>
      <c r="G501" t="s">
        <v>1209</v>
      </c>
    </row>
    <row r="502" spans="1:7" x14ac:dyDescent="0.25">
      <c r="A502">
        <v>1265150013840</v>
      </c>
      <c r="B502" t="s">
        <v>448</v>
      </c>
      <c r="E502">
        <v>104107903</v>
      </c>
      <c r="F502">
        <v>1041079031178</v>
      </c>
      <c r="G502" t="s">
        <v>1235</v>
      </c>
    </row>
    <row r="503" spans="1:7" x14ac:dyDescent="0.25">
      <c r="A503">
        <v>1265150017781</v>
      </c>
      <c r="B503" t="s">
        <v>448</v>
      </c>
      <c r="E503">
        <v>114061103</v>
      </c>
      <c r="F503">
        <v>1140611037284</v>
      </c>
      <c r="G503" t="s">
        <v>2064</v>
      </c>
    </row>
    <row r="504" spans="1:7" x14ac:dyDescent="0.25">
      <c r="A504">
        <v>1265150013841</v>
      </c>
      <c r="B504" t="s">
        <v>448</v>
      </c>
      <c r="E504">
        <v>114061103</v>
      </c>
      <c r="F504">
        <v>1140611030777</v>
      </c>
      <c r="G504" t="s">
        <v>2065</v>
      </c>
    </row>
    <row r="505" spans="1:7" x14ac:dyDescent="0.25">
      <c r="A505">
        <v>1265150013849</v>
      </c>
      <c r="B505" t="s">
        <v>448</v>
      </c>
      <c r="E505">
        <v>114061103</v>
      </c>
      <c r="F505">
        <v>1140611037651</v>
      </c>
      <c r="G505" t="s">
        <v>2066</v>
      </c>
    </row>
    <row r="506" spans="1:7" x14ac:dyDescent="0.25">
      <c r="A506">
        <v>1265150013842</v>
      </c>
      <c r="B506" t="s">
        <v>448</v>
      </c>
      <c r="E506">
        <v>114061103</v>
      </c>
      <c r="F506">
        <v>1140611035203</v>
      </c>
      <c r="G506" t="s">
        <v>2067</v>
      </c>
    </row>
    <row r="507" spans="1:7" x14ac:dyDescent="0.25">
      <c r="A507">
        <v>1265150017813</v>
      </c>
      <c r="B507" t="s">
        <v>448</v>
      </c>
      <c r="E507">
        <v>102027451</v>
      </c>
      <c r="F507">
        <v>1020274516811</v>
      </c>
      <c r="G507" t="s">
        <v>966</v>
      </c>
    </row>
    <row r="508" spans="1:7" x14ac:dyDescent="0.25">
      <c r="A508">
        <v>1265150013861</v>
      </c>
      <c r="B508" t="s">
        <v>448</v>
      </c>
      <c r="E508">
        <v>123461602</v>
      </c>
      <c r="F508">
        <v>1234616023261</v>
      </c>
      <c r="G508" t="s">
        <v>2827</v>
      </c>
    </row>
    <row r="509" spans="1:7" x14ac:dyDescent="0.25">
      <c r="A509">
        <v>1265150017072</v>
      </c>
      <c r="B509" t="s">
        <v>448</v>
      </c>
      <c r="E509">
        <v>126515001</v>
      </c>
      <c r="F509">
        <v>1265150017905</v>
      </c>
      <c r="G509" t="s">
        <v>3170</v>
      </c>
    </row>
    <row r="510" spans="1:7" x14ac:dyDescent="0.25">
      <c r="A510">
        <v>1265100097737</v>
      </c>
      <c r="B510" t="s">
        <v>682</v>
      </c>
      <c r="E510">
        <v>127042853</v>
      </c>
      <c r="F510">
        <v>1270428537050</v>
      </c>
      <c r="G510" t="s">
        <v>3391</v>
      </c>
    </row>
    <row r="511" spans="1:7" x14ac:dyDescent="0.25">
      <c r="A511">
        <v>1265128507511</v>
      </c>
      <c r="B511" t="s">
        <v>697</v>
      </c>
      <c r="E511">
        <v>126515001</v>
      </c>
      <c r="F511">
        <v>1265150016525</v>
      </c>
      <c r="G511" t="s">
        <v>3171</v>
      </c>
    </row>
    <row r="512" spans="1:7" x14ac:dyDescent="0.25">
      <c r="A512">
        <v>1265100167828</v>
      </c>
      <c r="B512" t="s">
        <v>688</v>
      </c>
      <c r="E512">
        <v>126515001</v>
      </c>
      <c r="F512">
        <v>1265150017239</v>
      </c>
      <c r="G512" t="s">
        <v>3172</v>
      </c>
    </row>
    <row r="513" spans="1:7" x14ac:dyDescent="0.25">
      <c r="A513">
        <v>1265134007647</v>
      </c>
      <c r="B513" t="s">
        <v>720</v>
      </c>
      <c r="E513">
        <v>126515001</v>
      </c>
      <c r="F513">
        <v>1265150015122</v>
      </c>
      <c r="G513" t="s">
        <v>3173</v>
      </c>
    </row>
    <row r="514" spans="1:7" x14ac:dyDescent="0.25">
      <c r="A514">
        <v>1101770030000</v>
      </c>
      <c r="B514" t="s">
        <v>449</v>
      </c>
      <c r="E514">
        <v>125234502</v>
      </c>
      <c r="F514">
        <v>1252345021877</v>
      </c>
      <c r="G514" t="s">
        <v>3056</v>
      </c>
    </row>
    <row r="515" spans="1:7" x14ac:dyDescent="0.25">
      <c r="A515">
        <v>1241572030000</v>
      </c>
      <c r="B515" t="s">
        <v>450</v>
      </c>
      <c r="E515">
        <v>123460302</v>
      </c>
      <c r="F515">
        <v>1234603027707</v>
      </c>
      <c r="G515" t="s">
        <v>2812</v>
      </c>
    </row>
    <row r="516" spans="1:7" x14ac:dyDescent="0.25">
      <c r="A516">
        <v>1295460030000</v>
      </c>
      <c r="B516" t="s">
        <v>451</v>
      </c>
      <c r="E516">
        <v>110148002</v>
      </c>
      <c r="F516">
        <v>1101480021354</v>
      </c>
      <c r="G516" t="s">
        <v>1709</v>
      </c>
    </row>
    <row r="517" spans="1:7" x14ac:dyDescent="0.25">
      <c r="A517">
        <v>1030210030000</v>
      </c>
      <c r="B517" t="s">
        <v>452</v>
      </c>
      <c r="E517">
        <v>103022103</v>
      </c>
      <c r="F517">
        <v>1030221036944</v>
      </c>
      <c r="G517" t="s">
        <v>1043</v>
      </c>
    </row>
    <row r="518" spans="1:7" x14ac:dyDescent="0.25">
      <c r="A518">
        <v>1020274510000</v>
      </c>
      <c r="B518" t="s">
        <v>453</v>
      </c>
      <c r="E518">
        <v>103022103</v>
      </c>
      <c r="F518">
        <v>1030221038087</v>
      </c>
      <c r="G518" t="s">
        <v>1044</v>
      </c>
    </row>
    <row r="519" spans="1:7" x14ac:dyDescent="0.25">
      <c r="A519">
        <v>1184066020000</v>
      </c>
      <c r="B519" t="s">
        <v>454</v>
      </c>
      <c r="E519">
        <v>113381303</v>
      </c>
      <c r="F519">
        <v>1133813036302</v>
      </c>
      <c r="G519" t="s">
        <v>2026</v>
      </c>
    </row>
    <row r="520" spans="1:7" x14ac:dyDescent="0.25">
      <c r="A520">
        <v>1825145687979</v>
      </c>
      <c r="B520" t="s">
        <v>736</v>
      </c>
      <c r="E520">
        <v>114069103</v>
      </c>
      <c r="F520">
        <v>1140691036773</v>
      </c>
      <c r="G520" t="s">
        <v>2132</v>
      </c>
    </row>
    <row r="521" spans="1:7" x14ac:dyDescent="0.25">
      <c r="A521">
        <v>1204552030000</v>
      </c>
      <c r="B521" t="s">
        <v>455</v>
      </c>
      <c r="E521">
        <v>122091002</v>
      </c>
      <c r="F521">
        <v>1220910021006</v>
      </c>
      <c r="G521" t="s">
        <v>2699</v>
      </c>
    </row>
    <row r="522" spans="1:7" x14ac:dyDescent="0.25">
      <c r="A522">
        <v>1030275030000</v>
      </c>
      <c r="B522" t="s">
        <v>456</v>
      </c>
      <c r="E522">
        <v>105251453</v>
      </c>
      <c r="F522">
        <v>1052514531998</v>
      </c>
      <c r="G522" t="s">
        <v>1322</v>
      </c>
    </row>
    <row r="523" spans="1:7" x14ac:dyDescent="0.25">
      <c r="A523">
        <v>1204500027771</v>
      </c>
      <c r="B523" t="s">
        <v>653</v>
      </c>
      <c r="E523">
        <v>105251453</v>
      </c>
      <c r="F523">
        <v>1052514537793</v>
      </c>
      <c r="G523" t="s">
        <v>1323</v>
      </c>
    </row>
    <row r="524" spans="1:7" x14ac:dyDescent="0.25">
      <c r="A524">
        <v>1204554030000</v>
      </c>
      <c r="B524" t="s">
        <v>457</v>
      </c>
      <c r="E524">
        <v>105251453</v>
      </c>
      <c r="F524">
        <v>1052514537935</v>
      </c>
      <c r="G524" t="s">
        <v>1324</v>
      </c>
    </row>
    <row r="525" spans="1:7" x14ac:dyDescent="0.25">
      <c r="A525">
        <v>1094263030000</v>
      </c>
      <c r="B525" t="s">
        <v>458</v>
      </c>
      <c r="E525">
        <v>109531304</v>
      </c>
      <c r="F525">
        <v>1095313043868</v>
      </c>
      <c r="G525" t="s">
        <v>1685</v>
      </c>
    </row>
    <row r="526" spans="1:7" x14ac:dyDescent="0.25">
      <c r="A526">
        <v>1081163030000</v>
      </c>
      <c r="B526" t="s">
        <v>459</v>
      </c>
      <c r="E526">
        <v>109531304</v>
      </c>
      <c r="F526">
        <v>1095313043869</v>
      </c>
      <c r="G526" t="s">
        <v>1686</v>
      </c>
    </row>
    <row r="527" spans="1:7" x14ac:dyDescent="0.25">
      <c r="A527">
        <v>1234663030000</v>
      </c>
      <c r="B527" t="s">
        <v>460</v>
      </c>
      <c r="E527">
        <v>122092353</v>
      </c>
      <c r="F527">
        <v>1220923535096</v>
      </c>
      <c r="G527" t="s">
        <v>2741</v>
      </c>
    </row>
    <row r="528" spans="1:7" x14ac:dyDescent="0.25">
      <c r="A528">
        <v>1234664030000</v>
      </c>
      <c r="B528" t="s">
        <v>461</v>
      </c>
      <c r="E528">
        <v>122092353</v>
      </c>
      <c r="F528">
        <v>1220923537749</v>
      </c>
      <c r="G528" t="s">
        <v>2742</v>
      </c>
    </row>
    <row r="529" spans="1:7" x14ac:dyDescent="0.25">
      <c r="A529">
        <v>1295461030000</v>
      </c>
      <c r="B529" t="s">
        <v>462</v>
      </c>
      <c r="E529">
        <v>117596003</v>
      </c>
      <c r="F529">
        <v>1175960034058</v>
      </c>
      <c r="G529" t="s">
        <v>2384</v>
      </c>
    </row>
    <row r="530" spans="1:7" x14ac:dyDescent="0.25">
      <c r="A530">
        <v>1265129607540</v>
      </c>
      <c r="B530" t="s">
        <v>700</v>
      </c>
      <c r="E530">
        <v>101260803</v>
      </c>
      <c r="F530">
        <v>1012608035145</v>
      </c>
      <c r="G530" t="s">
        <v>856</v>
      </c>
    </row>
    <row r="531" spans="1:7" x14ac:dyDescent="0.25">
      <c r="A531">
        <v>1600282598129</v>
      </c>
      <c r="B531" t="s">
        <v>752</v>
      </c>
      <c r="E531">
        <v>103021603</v>
      </c>
      <c r="F531">
        <v>1030216030078</v>
      </c>
      <c r="G531" t="s">
        <v>1036</v>
      </c>
    </row>
    <row r="532" spans="1:7" x14ac:dyDescent="0.25">
      <c r="A532">
        <v>1030200057848</v>
      </c>
      <c r="B532" t="s">
        <v>625</v>
      </c>
      <c r="E532">
        <v>126515001</v>
      </c>
      <c r="F532">
        <v>1265150015123</v>
      </c>
      <c r="G532" t="s">
        <v>3174</v>
      </c>
    </row>
    <row r="533" spans="1:7" x14ac:dyDescent="0.25">
      <c r="A533">
        <v>1030200027772</v>
      </c>
      <c r="B533" t="s">
        <v>622</v>
      </c>
      <c r="E533">
        <v>106611303</v>
      </c>
      <c r="F533">
        <v>1066113034098</v>
      </c>
      <c r="G533" t="s">
        <v>1437</v>
      </c>
    </row>
    <row r="534" spans="1:7" x14ac:dyDescent="0.25">
      <c r="A534">
        <v>1030200037831</v>
      </c>
      <c r="B534" t="s">
        <v>623</v>
      </c>
      <c r="E534">
        <v>106611303</v>
      </c>
      <c r="F534">
        <v>1066113036595</v>
      </c>
      <c r="G534" t="s">
        <v>1438</v>
      </c>
    </row>
    <row r="535" spans="1:7" x14ac:dyDescent="0.25">
      <c r="A535">
        <v>1030200047832</v>
      </c>
      <c r="B535" t="s">
        <v>624</v>
      </c>
      <c r="E535">
        <v>126515001</v>
      </c>
      <c r="F535">
        <v>1265150016996</v>
      </c>
      <c r="G535" t="s">
        <v>3175</v>
      </c>
    </row>
    <row r="536" spans="1:7" x14ac:dyDescent="0.25">
      <c r="A536">
        <v>1030281928193</v>
      </c>
      <c r="B536" t="s">
        <v>831</v>
      </c>
      <c r="E536">
        <v>115211103</v>
      </c>
      <c r="F536">
        <v>1152111031689</v>
      </c>
      <c r="G536" t="s">
        <v>2151</v>
      </c>
    </row>
    <row r="537" spans="1:7" x14ac:dyDescent="0.25">
      <c r="A537">
        <v>1063380030000</v>
      </c>
      <c r="B537" t="s">
        <v>463</v>
      </c>
      <c r="E537">
        <v>118401403</v>
      </c>
      <c r="F537">
        <v>1184014032860</v>
      </c>
      <c r="G537" t="s">
        <v>2397</v>
      </c>
    </row>
    <row r="538" spans="1:7" x14ac:dyDescent="0.25">
      <c r="A538">
        <v>1283273030000</v>
      </c>
      <c r="B538" t="s">
        <v>464</v>
      </c>
      <c r="E538">
        <v>118401403</v>
      </c>
      <c r="F538">
        <v>1184014037655</v>
      </c>
      <c r="G538" t="s">
        <v>2398</v>
      </c>
    </row>
    <row r="539" spans="1:7" x14ac:dyDescent="0.25">
      <c r="A539">
        <v>1030277530000</v>
      </c>
      <c r="B539" t="s">
        <v>465</v>
      </c>
      <c r="E539">
        <v>123463603</v>
      </c>
      <c r="F539">
        <v>1234636033268</v>
      </c>
      <c r="G539" t="s">
        <v>2833</v>
      </c>
    </row>
    <row r="540" spans="1:7" x14ac:dyDescent="0.25">
      <c r="A540">
        <v>1220984030000</v>
      </c>
      <c r="B540" t="s">
        <v>466</v>
      </c>
      <c r="E540">
        <v>126515001</v>
      </c>
      <c r="F540">
        <v>1265150013762</v>
      </c>
      <c r="G540" t="s">
        <v>3176</v>
      </c>
    </row>
    <row r="541" spans="1:7" x14ac:dyDescent="0.25">
      <c r="A541">
        <v>1252376030000</v>
      </c>
      <c r="B541" t="s">
        <v>467</v>
      </c>
      <c r="E541">
        <v>115219002</v>
      </c>
      <c r="F541">
        <v>1152190027395</v>
      </c>
      <c r="G541" t="s">
        <v>2189</v>
      </c>
    </row>
    <row r="542" spans="1:7" x14ac:dyDescent="0.25">
      <c r="A542">
        <v>1140671075275</v>
      </c>
      <c r="B542" t="s">
        <v>814</v>
      </c>
      <c r="E542">
        <v>107653802</v>
      </c>
      <c r="F542">
        <v>1076538027747</v>
      </c>
      <c r="G542" t="s">
        <v>1485</v>
      </c>
    </row>
    <row r="543" spans="1:7" x14ac:dyDescent="0.25">
      <c r="A543">
        <v>1140670020000</v>
      </c>
      <c r="B543" t="s">
        <v>468</v>
      </c>
      <c r="E543">
        <v>104375302</v>
      </c>
      <c r="F543">
        <v>1043753022701</v>
      </c>
      <c r="G543" t="s">
        <v>1251</v>
      </c>
    </row>
    <row r="544" spans="1:7" x14ac:dyDescent="0.25">
      <c r="A544">
        <v>1126755030000</v>
      </c>
      <c r="B544" t="s">
        <v>469</v>
      </c>
      <c r="E544">
        <v>125235502</v>
      </c>
      <c r="F544">
        <v>1252355021898</v>
      </c>
      <c r="G544" t="s">
        <v>3067</v>
      </c>
    </row>
    <row r="545" spans="1:7" x14ac:dyDescent="0.25">
      <c r="A545">
        <v>1061680030000</v>
      </c>
      <c r="B545" t="s">
        <v>470</v>
      </c>
      <c r="E545">
        <v>115211603</v>
      </c>
      <c r="F545">
        <v>1152116031701</v>
      </c>
      <c r="G545" t="s">
        <v>2156</v>
      </c>
    </row>
    <row r="546" spans="1:7" x14ac:dyDescent="0.25">
      <c r="A546">
        <v>1241533507636</v>
      </c>
      <c r="B546" t="s">
        <v>669</v>
      </c>
      <c r="E546">
        <v>114063003</v>
      </c>
      <c r="F546">
        <v>1140630030794</v>
      </c>
      <c r="G546" t="s">
        <v>2085</v>
      </c>
    </row>
    <row r="547" spans="1:7" x14ac:dyDescent="0.25">
      <c r="A547">
        <v>1044353030000</v>
      </c>
      <c r="B547" t="s">
        <v>471</v>
      </c>
      <c r="E547">
        <v>117417202</v>
      </c>
      <c r="F547">
        <v>1174172023073</v>
      </c>
      <c r="G547" t="s">
        <v>2376</v>
      </c>
    </row>
    <row r="548" spans="1:7" x14ac:dyDescent="0.25">
      <c r="A548">
        <v>1265100087684</v>
      </c>
      <c r="B548" t="s">
        <v>681</v>
      </c>
      <c r="E548">
        <v>103022253</v>
      </c>
      <c r="F548">
        <v>1030222530511</v>
      </c>
      <c r="G548" t="s">
        <v>1045</v>
      </c>
    </row>
    <row r="549" spans="1:7" x14ac:dyDescent="0.25">
      <c r="A549">
        <v>1081165030000</v>
      </c>
      <c r="B549" t="s">
        <v>472</v>
      </c>
      <c r="E549">
        <v>110171803</v>
      </c>
      <c r="F549">
        <v>1101718036238</v>
      </c>
      <c r="G549" t="s">
        <v>1723</v>
      </c>
    </row>
    <row r="550" spans="1:7" x14ac:dyDescent="0.25">
      <c r="A550">
        <v>1092460030000</v>
      </c>
      <c r="B550" t="s">
        <v>473</v>
      </c>
      <c r="E550">
        <v>110171803</v>
      </c>
      <c r="F550">
        <v>1101718031529</v>
      </c>
      <c r="G550" t="s">
        <v>1724</v>
      </c>
    </row>
    <row r="551" spans="1:7" x14ac:dyDescent="0.25">
      <c r="A551">
        <v>1252377020000</v>
      </c>
      <c r="B551" t="s">
        <v>474</v>
      </c>
      <c r="E551">
        <v>123464502</v>
      </c>
      <c r="F551">
        <v>1234645023286</v>
      </c>
      <c r="G551" t="s">
        <v>2843</v>
      </c>
    </row>
    <row r="552" spans="1:7" x14ac:dyDescent="0.25">
      <c r="A552">
        <v>1016370020000</v>
      </c>
      <c r="B552" t="s">
        <v>475</v>
      </c>
      <c r="E552">
        <v>101260303</v>
      </c>
      <c r="F552">
        <v>1012603032116</v>
      </c>
      <c r="G552" t="s">
        <v>847</v>
      </c>
    </row>
    <row r="553" spans="1:7" x14ac:dyDescent="0.25">
      <c r="A553">
        <v>1270458530000</v>
      </c>
      <c r="B553" t="s">
        <v>476</v>
      </c>
      <c r="E553">
        <v>118401603</v>
      </c>
      <c r="F553">
        <v>1184016032868</v>
      </c>
      <c r="G553" t="s">
        <v>2400</v>
      </c>
    </row>
    <row r="554" spans="1:7" x14ac:dyDescent="0.25">
      <c r="A554">
        <v>1193570030000</v>
      </c>
      <c r="B554" t="s">
        <v>477</v>
      </c>
      <c r="E554">
        <v>118401603</v>
      </c>
      <c r="F554">
        <v>1184016035150</v>
      </c>
      <c r="G554" t="s">
        <v>2401</v>
      </c>
    </row>
    <row r="555" spans="1:7" x14ac:dyDescent="0.25">
      <c r="A555">
        <v>1030282030000</v>
      </c>
      <c r="B555" t="s">
        <v>478</v>
      </c>
      <c r="E555">
        <v>118401603</v>
      </c>
      <c r="F555">
        <v>1184016032869</v>
      </c>
      <c r="G555" t="s">
        <v>2402</v>
      </c>
    </row>
    <row r="556" spans="1:7" x14ac:dyDescent="0.25">
      <c r="A556">
        <v>1052529207532</v>
      </c>
      <c r="B556" t="s">
        <v>632</v>
      </c>
      <c r="E556">
        <v>112671603</v>
      </c>
      <c r="F556">
        <v>1126716038132</v>
      </c>
      <c r="G556" t="s">
        <v>3504</v>
      </c>
    </row>
    <row r="557" spans="1:7" x14ac:dyDescent="0.25">
      <c r="A557">
        <v>1213933307629</v>
      </c>
      <c r="B557" t="s">
        <v>657</v>
      </c>
      <c r="E557">
        <v>112671603</v>
      </c>
      <c r="F557">
        <v>1126716036598</v>
      </c>
      <c r="G557" t="s">
        <v>1847</v>
      </c>
    </row>
    <row r="558" spans="1:7" x14ac:dyDescent="0.25">
      <c r="A558">
        <v>1270469030000</v>
      </c>
      <c r="B558" t="s">
        <v>479</v>
      </c>
      <c r="E558">
        <v>112671603</v>
      </c>
      <c r="F558">
        <v>1126716034553</v>
      </c>
      <c r="G558" t="s">
        <v>1848</v>
      </c>
    </row>
    <row r="559" spans="1:7" x14ac:dyDescent="0.25">
      <c r="A559">
        <v>1085663030000</v>
      </c>
      <c r="B559" t="s">
        <v>480</v>
      </c>
      <c r="E559">
        <v>112671603</v>
      </c>
      <c r="F559">
        <v>1126716034546</v>
      </c>
      <c r="G559" t="s">
        <v>1849</v>
      </c>
    </row>
    <row r="560" spans="1:7" x14ac:dyDescent="0.25">
      <c r="A560">
        <v>1252379030000</v>
      </c>
      <c r="B560" t="s">
        <v>481</v>
      </c>
      <c r="E560">
        <v>116493503</v>
      </c>
      <c r="F560">
        <v>1164935033529</v>
      </c>
      <c r="G560" t="s">
        <v>2302</v>
      </c>
    </row>
    <row r="561" spans="1:7" x14ac:dyDescent="0.25">
      <c r="A561">
        <v>1265100017677</v>
      </c>
      <c r="B561" t="s">
        <v>674</v>
      </c>
      <c r="E561">
        <v>119648703</v>
      </c>
      <c r="F561">
        <v>1196487036424</v>
      </c>
      <c r="G561" t="s">
        <v>2520</v>
      </c>
    </row>
    <row r="562" spans="1:7" x14ac:dyDescent="0.25">
      <c r="A562">
        <v>1295468030000</v>
      </c>
      <c r="B562" t="s">
        <v>482</v>
      </c>
      <c r="E562">
        <v>118409302</v>
      </c>
      <c r="F562">
        <v>1184093022878</v>
      </c>
      <c r="G562" t="s">
        <v>2445</v>
      </c>
    </row>
    <row r="563" spans="1:7" x14ac:dyDescent="0.25">
      <c r="A563">
        <v>1092480030000</v>
      </c>
      <c r="B563" t="s">
        <v>483</v>
      </c>
      <c r="E563">
        <v>114061503</v>
      </c>
      <c r="F563">
        <v>1140615034810</v>
      </c>
      <c r="G563" t="s">
        <v>2071</v>
      </c>
    </row>
    <row r="564" spans="1:7" x14ac:dyDescent="0.25">
      <c r="A564">
        <v>1213956030000</v>
      </c>
      <c r="B564" t="s">
        <v>484</v>
      </c>
      <c r="E564">
        <v>114061503</v>
      </c>
      <c r="F564">
        <v>1140615037544</v>
      </c>
      <c r="G564" t="s">
        <v>2072</v>
      </c>
    </row>
    <row r="565" spans="1:7" x14ac:dyDescent="0.25">
      <c r="A565">
        <v>1085670040000</v>
      </c>
      <c r="B565" t="s">
        <v>485</v>
      </c>
      <c r="E565">
        <v>118408852</v>
      </c>
      <c r="F565">
        <v>1184088525152</v>
      </c>
      <c r="G565" t="s">
        <v>2431</v>
      </c>
    </row>
    <row r="566" spans="1:7" x14ac:dyDescent="0.25">
      <c r="A566">
        <v>1241500057834</v>
      </c>
      <c r="B566" t="s">
        <v>666</v>
      </c>
      <c r="E566">
        <v>116471803</v>
      </c>
      <c r="F566">
        <v>1164718033424</v>
      </c>
      <c r="G566" t="s">
        <v>2299</v>
      </c>
    </row>
    <row r="567" spans="1:7" x14ac:dyDescent="0.25">
      <c r="A567">
        <v>1145141358083</v>
      </c>
      <c r="B567" t="s">
        <v>645</v>
      </c>
      <c r="E567">
        <v>116471803</v>
      </c>
      <c r="F567">
        <v>1164718033425</v>
      </c>
      <c r="G567" t="s">
        <v>2300</v>
      </c>
    </row>
    <row r="568" spans="1:7" x14ac:dyDescent="0.25">
      <c r="A568">
        <v>1204860030000</v>
      </c>
      <c r="B568" t="s">
        <v>486</v>
      </c>
      <c r="E568">
        <v>116471803</v>
      </c>
      <c r="F568">
        <v>1164718038201</v>
      </c>
      <c r="G568" t="s">
        <v>3513</v>
      </c>
    </row>
    <row r="569" spans="1:7" x14ac:dyDescent="0.25">
      <c r="A569">
        <v>1170860030000</v>
      </c>
      <c r="B569" t="s">
        <v>487</v>
      </c>
      <c r="E569">
        <v>125238402</v>
      </c>
      <c r="F569">
        <v>1252384021861</v>
      </c>
      <c r="G569" t="s">
        <v>3098</v>
      </c>
    </row>
    <row r="570" spans="1:7" x14ac:dyDescent="0.25">
      <c r="A570">
        <v>1220931407568</v>
      </c>
      <c r="B570" t="s">
        <v>659</v>
      </c>
      <c r="E570">
        <v>104105353</v>
      </c>
      <c r="F570">
        <v>1041053536605</v>
      </c>
      <c r="G570" t="s">
        <v>1224</v>
      </c>
    </row>
    <row r="571" spans="1:7" x14ac:dyDescent="0.25">
      <c r="A571">
        <v>1295473030000</v>
      </c>
      <c r="B571" t="s">
        <v>488</v>
      </c>
      <c r="E571">
        <v>103026303</v>
      </c>
      <c r="F571">
        <v>1030263038177</v>
      </c>
      <c r="G571" t="s">
        <v>3486</v>
      </c>
    </row>
    <row r="572" spans="1:7" x14ac:dyDescent="0.25">
      <c r="A572">
        <v>1295469076587</v>
      </c>
      <c r="B572" t="s">
        <v>815</v>
      </c>
      <c r="E572">
        <v>128034503</v>
      </c>
      <c r="F572">
        <v>1280345036579</v>
      </c>
      <c r="G572" t="s">
        <v>3427</v>
      </c>
    </row>
    <row r="573" spans="1:7" x14ac:dyDescent="0.25">
      <c r="A573">
        <v>1295469077066</v>
      </c>
      <c r="B573" t="s">
        <v>815</v>
      </c>
      <c r="E573">
        <v>126515001</v>
      </c>
      <c r="F573">
        <v>1265150013706</v>
      </c>
      <c r="G573" t="s">
        <v>3177</v>
      </c>
    </row>
    <row r="574" spans="1:7" x14ac:dyDescent="0.25">
      <c r="A574">
        <v>1140675030000</v>
      </c>
      <c r="B574" t="s">
        <v>489</v>
      </c>
      <c r="E574">
        <v>128030852</v>
      </c>
      <c r="F574">
        <v>1280308520569</v>
      </c>
      <c r="G574" t="s">
        <v>3412</v>
      </c>
    </row>
    <row r="575" spans="1:7" x14ac:dyDescent="0.25">
      <c r="A575">
        <v>1193574020000</v>
      </c>
      <c r="B575" t="s">
        <v>490</v>
      </c>
      <c r="E575">
        <v>126515001</v>
      </c>
      <c r="F575">
        <v>1265150017175</v>
      </c>
      <c r="G575" t="s">
        <v>3178</v>
      </c>
    </row>
    <row r="576" spans="1:7" x14ac:dyDescent="0.25">
      <c r="A576">
        <v>1165571030000</v>
      </c>
      <c r="B576" t="s">
        <v>491</v>
      </c>
      <c r="E576">
        <v>126515001</v>
      </c>
      <c r="F576">
        <v>1265150014727</v>
      </c>
      <c r="G576" t="s">
        <v>3179</v>
      </c>
    </row>
    <row r="577" spans="1:7" x14ac:dyDescent="0.25">
      <c r="A577">
        <v>1094201077013</v>
      </c>
      <c r="B577" t="s">
        <v>816</v>
      </c>
      <c r="E577">
        <v>103022253</v>
      </c>
      <c r="F577">
        <v>1030222530513</v>
      </c>
      <c r="G577" t="s">
        <v>1046</v>
      </c>
    </row>
    <row r="578" spans="1:7" x14ac:dyDescent="0.25">
      <c r="A578">
        <v>1041079030000</v>
      </c>
      <c r="B578" t="s">
        <v>492</v>
      </c>
      <c r="E578">
        <v>103022253</v>
      </c>
      <c r="F578">
        <v>1030222537595</v>
      </c>
      <c r="G578" t="s">
        <v>1047</v>
      </c>
    </row>
    <row r="579" spans="1:7" x14ac:dyDescent="0.25">
      <c r="A579">
        <v>1883926608084</v>
      </c>
      <c r="B579" t="s">
        <v>753</v>
      </c>
      <c r="E579">
        <v>108058003</v>
      </c>
      <c r="F579">
        <v>1080580030748</v>
      </c>
      <c r="G579" t="s">
        <v>1563</v>
      </c>
    </row>
    <row r="580" spans="1:7" x14ac:dyDescent="0.25">
      <c r="A580">
        <v>1085672040000</v>
      </c>
      <c r="B580" t="s">
        <v>493</v>
      </c>
      <c r="E580">
        <v>120480803</v>
      </c>
      <c r="F580">
        <v>1204808037301</v>
      </c>
      <c r="G580" t="s">
        <v>2563</v>
      </c>
    </row>
    <row r="581" spans="1:7" x14ac:dyDescent="0.25">
      <c r="A581">
        <v>1030283020000</v>
      </c>
      <c r="B581" t="s">
        <v>494</v>
      </c>
      <c r="E581">
        <v>122098103</v>
      </c>
      <c r="F581">
        <v>1220981031054</v>
      </c>
      <c r="G581" t="s">
        <v>2777</v>
      </c>
    </row>
    <row r="582" spans="1:7" x14ac:dyDescent="0.25">
      <c r="A582">
        <v>1164965030000</v>
      </c>
      <c r="B582" t="s">
        <v>495</v>
      </c>
      <c r="E582">
        <v>104433303</v>
      </c>
      <c r="F582">
        <v>1044333038069</v>
      </c>
      <c r="G582" t="s">
        <v>1280</v>
      </c>
    </row>
    <row r="583" spans="1:7" x14ac:dyDescent="0.25">
      <c r="A583">
        <v>1085674040000</v>
      </c>
      <c r="B583" t="s">
        <v>496</v>
      </c>
      <c r="E583">
        <v>120522003</v>
      </c>
      <c r="F583">
        <v>1205220037162</v>
      </c>
      <c r="G583" t="s">
        <v>2613</v>
      </c>
    </row>
    <row r="584" spans="1:7" x14ac:dyDescent="0.25">
      <c r="A584">
        <v>1044356030000</v>
      </c>
      <c r="B584" t="s">
        <v>497</v>
      </c>
      <c r="E584">
        <v>120522003</v>
      </c>
      <c r="F584">
        <v>1205220035261</v>
      </c>
      <c r="G584" t="s">
        <v>2614</v>
      </c>
    </row>
    <row r="585" spans="1:7" x14ac:dyDescent="0.25">
      <c r="A585">
        <v>1044357030000</v>
      </c>
      <c r="B585" t="s">
        <v>498</v>
      </c>
      <c r="E585">
        <v>120522003</v>
      </c>
      <c r="F585">
        <v>1205220033865</v>
      </c>
      <c r="G585" t="s">
        <v>2615</v>
      </c>
    </row>
    <row r="586" spans="1:7" x14ac:dyDescent="0.25">
      <c r="A586">
        <v>1295472030000</v>
      </c>
      <c r="B586" t="s">
        <v>499</v>
      </c>
      <c r="E586">
        <v>125238402</v>
      </c>
      <c r="F586">
        <v>1252384026505</v>
      </c>
      <c r="G586" t="s">
        <v>3099</v>
      </c>
    </row>
    <row r="587" spans="1:7" x14ac:dyDescent="0.25">
      <c r="A587">
        <v>1043762030000</v>
      </c>
      <c r="B587" t="s">
        <v>500</v>
      </c>
      <c r="E587">
        <v>112676203</v>
      </c>
      <c r="F587">
        <v>1126762034599</v>
      </c>
      <c r="G587" t="s">
        <v>1884</v>
      </c>
    </row>
    <row r="588" spans="1:7" x14ac:dyDescent="0.25">
      <c r="A588">
        <v>1164966030000</v>
      </c>
      <c r="B588" t="s">
        <v>501</v>
      </c>
      <c r="E588">
        <v>113361303</v>
      </c>
      <c r="F588">
        <v>1133613032506</v>
      </c>
      <c r="G588" t="s">
        <v>1923</v>
      </c>
    </row>
    <row r="589" spans="1:7" x14ac:dyDescent="0.25">
      <c r="A589">
        <v>1152180030000</v>
      </c>
      <c r="B589" t="s">
        <v>502</v>
      </c>
      <c r="E589">
        <v>107651603</v>
      </c>
      <c r="F589">
        <v>1076516034351</v>
      </c>
      <c r="G589" t="s">
        <v>1467</v>
      </c>
    </row>
    <row r="590" spans="1:7" x14ac:dyDescent="0.25">
      <c r="A590">
        <v>1041075030000</v>
      </c>
      <c r="B590" t="s">
        <v>503</v>
      </c>
      <c r="E590">
        <v>107651603</v>
      </c>
      <c r="F590">
        <v>1076516034352</v>
      </c>
      <c r="G590" t="s">
        <v>1468</v>
      </c>
    </row>
    <row r="591" spans="1:7" x14ac:dyDescent="0.25">
      <c r="A591">
        <v>1094275030000</v>
      </c>
      <c r="B591" t="s">
        <v>504</v>
      </c>
      <c r="E591">
        <v>122091352</v>
      </c>
      <c r="F591">
        <v>1220913521017</v>
      </c>
      <c r="G591" t="s">
        <v>2709</v>
      </c>
    </row>
    <row r="592" spans="1:7" x14ac:dyDescent="0.25">
      <c r="A592">
        <v>1133670030000</v>
      </c>
      <c r="B592" t="s">
        <v>505</v>
      </c>
      <c r="E592">
        <v>124157802</v>
      </c>
      <c r="F592">
        <v>1241578021434</v>
      </c>
      <c r="G592" t="s">
        <v>3013</v>
      </c>
    </row>
    <row r="593" spans="1:7" x14ac:dyDescent="0.25">
      <c r="A593">
        <v>1085677030000</v>
      </c>
      <c r="B593" t="s">
        <v>506</v>
      </c>
      <c r="E593">
        <v>126515001</v>
      </c>
      <c r="F593">
        <v>1265150013786</v>
      </c>
      <c r="G593" t="s">
        <v>3180</v>
      </c>
    </row>
    <row r="594" spans="1:7" x14ac:dyDescent="0.25">
      <c r="A594">
        <v>1085678076660</v>
      </c>
      <c r="B594" t="s">
        <v>817</v>
      </c>
      <c r="E594">
        <v>110183602</v>
      </c>
      <c r="F594">
        <v>1101836024815</v>
      </c>
      <c r="G594" t="s">
        <v>1743</v>
      </c>
    </row>
    <row r="595" spans="1:7" x14ac:dyDescent="0.25">
      <c r="A595">
        <v>1234671030000</v>
      </c>
      <c r="B595" t="s">
        <v>507</v>
      </c>
      <c r="E595">
        <v>103029902</v>
      </c>
      <c r="F595">
        <v>1030299026969</v>
      </c>
      <c r="G595" t="s">
        <v>1194</v>
      </c>
    </row>
    <row r="596" spans="1:7" x14ac:dyDescent="0.25">
      <c r="A596">
        <v>1234633707638</v>
      </c>
      <c r="B596" t="s">
        <v>662</v>
      </c>
      <c r="E596">
        <v>105252602</v>
      </c>
      <c r="F596">
        <v>1052526022003</v>
      </c>
      <c r="G596" t="s">
        <v>1329</v>
      </c>
    </row>
    <row r="597" spans="1:7" x14ac:dyDescent="0.25">
      <c r="A597">
        <v>1030286530000</v>
      </c>
      <c r="B597" t="s">
        <v>508</v>
      </c>
      <c r="E597">
        <v>115674603</v>
      </c>
      <c r="F597">
        <v>1156746034579</v>
      </c>
      <c r="G597" t="s">
        <v>2272</v>
      </c>
    </row>
    <row r="598" spans="1:7" x14ac:dyDescent="0.25">
      <c r="A598">
        <v>1041078030000</v>
      </c>
      <c r="B598" t="s">
        <v>509</v>
      </c>
      <c r="E598">
        <v>102027451</v>
      </c>
      <c r="F598">
        <v>1020274516024</v>
      </c>
      <c r="G598" t="s">
        <v>967</v>
      </c>
    </row>
    <row r="599" spans="1:7" x14ac:dyDescent="0.25">
      <c r="A599">
        <v>1126762030000</v>
      </c>
      <c r="B599" t="s">
        <v>510</v>
      </c>
      <c r="E599">
        <v>120522003</v>
      </c>
      <c r="F599">
        <v>1205220033864</v>
      </c>
      <c r="G599" t="s">
        <v>2616</v>
      </c>
    </row>
    <row r="600" spans="1:7" x14ac:dyDescent="0.25">
      <c r="A600">
        <v>1030287030000</v>
      </c>
      <c r="B600" t="s">
        <v>511</v>
      </c>
      <c r="E600">
        <v>120522003</v>
      </c>
      <c r="F600">
        <v>1205220037408</v>
      </c>
      <c r="G600" t="s">
        <v>2617</v>
      </c>
    </row>
    <row r="601" spans="1:7" x14ac:dyDescent="0.25">
      <c r="A601">
        <v>1152183030000</v>
      </c>
      <c r="B601" t="s">
        <v>512</v>
      </c>
      <c r="E601">
        <v>120522003</v>
      </c>
      <c r="F601">
        <v>1205220037625</v>
      </c>
      <c r="G601" t="s">
        <v>2618</v>
      </c>
    </row>
    <row r="602" spans="1:7" x14ac:dyDescent="0.25">
      <c r="A602">
        <v>1030287530000</v>
      </c>
      <c r="B602" t="s">
        <v>513</v>
      </c>
      <c r="E602">
        <v>126515001</v>
      </c>
      <c r="F602">
        <v>1265150013763</v>
      </c>
      <c r="G602" t="s">
        <v>3181</v>
      </c>
    </row>
    <row r="603" spans="1:7" x14ac:dyDescent="0.25">
      <c r="A603">
        <v>1270474040000</v>
      </c>
      <c r="B603" t="s">
        <v>514</v>
      </c>
      <c r="E603">
        <v>114060853</v>
      </c>
      <c r="F603">
        <v>1140608530768</v>
      </c>
      <c r="G603" t="s">
        <v>2063</v>
      </c>
    </row>
    <row r="604" spans="1:7" x14ac:dyDescent="0.25">
      <c r="A604">
        <v>1126764030000</v>
      </c>
      <c r="B604" t="s">
        <v>515</v>
      </c>
      <c r="E604">
        <v>126515001</v>
      </c>
      <c r="F604">
        <v>1265150013726</v>
      </c>
      <c r="G604" t="s">
        <v>3182</v>
      </c>
    </row>
    <row r="605" spans="1:7" x14ac:dyDescent="0.25">
      <c r="A605">
        <v>1174161030000</v>
      </c>
      <c r="B605" t="s">
        <v>516</v>
      </c>
      <c r="E605">
        <v>118408852</v>
      </c>
      <c r="F605">
        <v>1184088522995</v>
      </c>
      <c r="G605" t="s">
        <v>2432</v>
      </c>
    </row>
    <row r="606" spans="1:7" x14ac:dyDescent="0.25">
      <c r="A606">
        <v>1252384020000</v>
      </c>
      <c r="B606" t="s">
        <v>517</v>
      </c>
      <c r="E606">
        <v>113364403</v>
      </c>
      <c r="F606">
        <v>1133644037955</v>
      </c>
      <c r="G606" t="s">
        <v>1983</v>
      </c>
    </row>
    <row r="607" spans="1:7" x14ac:dyDescent="0.25">
      <c r="A607">
        <v>1013065030000</v>
      </c>
      <c r="B607" t="s">
        <v>518</v>
      </c>
      <c r="E607">
        <v>117598503</v>
      </c>
      <c r="F607">
        <v>1175985035095</v>
      </c>
      <c r="G607" t="s">
        <v>2394</v>
      </c>
    </row>
    <row r="608" spans="1:7" x14ac:dyDescent="0.25">
      <c r="A608">
        <v>1161975030000</v>
      </c>
      <c r="B608" t="s">
        <v>519</v>
      </c>
      <c r="E608">
        <v>117414203</v>
      </c>
      <c r="F608">
        <v>1174142033036</v>
      </c>
      <c r="G608" t="s">
        <v>2362</v>
      </c>
    </row>
    <row r="609" spans="1:7" x14ac:dyDescent="0.25">
      <c r="A609">
        <v>1112975040000</v>
      </c>
      <c r="B609" t="s">
        <v>520</v>
      </c>
      <c r="E609">
        <v>116604003</v>
      </c>
      <c r="F609">
        <v>1166040034665</v>
      </c>
      <c r="G609" t="s">
        <v>2332</v>
      </c>
    </row>
    <row r="610" spans="1:7" x14ac:dyDescent="0.25">
      <c r="A610">
        <v>1113175030000</v>
      </c>
      <c r="B610" t="s">
        <v>521</v>
      </c>
      <c r="E610">
        <v>103029403</v>
      </c>
      <c r="F610">
        <v>1030294037760</v>
      </c>
      <c r="G610" t="s">
        <v>1176</v>
      </c>
    </row>
    <row r="611" spans="1:7" x14ac:dyDescent="0.25">
      <c r="A611">
        <v>1213957030000</v>
      </c>
      <c r="B611" t="s">
        <v>522</v>
      </c>
      <c r="E611">
        <v>107655903</v>
      </c>
      <c r="F611">
        <v>1076559034454</v>
      </c>
      <c r="G611" t="s">
        <v>1513</v>
      </c>
    </row>
    <row r="612" spans="1:7" x14ac:dyDescent="0.25">
      <c r="A612">
        <v>1175970030000</v>
      </c>
      <c r="B612" t="s">
        <v>523</v>
      </c>
      <c r="E612">
        <v>113362203</v>
      </c>
      <c r="F612">
        <v>1133622037165</v>
      </c>
      <c r="G612" t="s">
        <v>1933</v>
      </c>
    </row>
    <row r="613" spans="1:7" x14ac:dyDescent="0.25">
      <c r="A613">
        <v>1126765030000</v>
      </c>
      <c r="B613" t="s">
        <v>524</v>
      </c>
      <c r="E613">
        <v>113362203</v>
      </c>
      <c r="F613">
        <v>1133622032539</v>
      </c>
      <c r="G613" t="s">
        <v>1934</v>
      </c>
    </row>
    <row r="614" spans="1:7" x14ac:dyDescent="0.25">
      <c r="A614">
        <v>1076575030000</v>
      </c>
      <c r="B614" t="s">
        <v>525</v>
      </c>
      <c r="E614">
        <v>113362203</v>
      </c>
      <c r="F614">
        <v>1133622037786</v>
      </c>
      <c r="G614" t="s">
        <v>1935</v>
      </c>
    </row>
    <row r="615" spans="1:7" x14ac:dyDescent="0.25">
      <c r="A615">
        <v>1085151077960</v>
      </c>
      <c r="B615" t="s">
        <v>636</v>
      </c>
      <c r="E615">
        <v>120481002</v>
      </c>
      <c r="F615">
        <v>1204810026722</v>
      </c>
      <c r="G615" t="s">
        <v>2568</v>
      </c>
    </row>
    <row r="616" spans="1:7" x14ac:dyDescent="0.25">
      <c r="A616">
        <v>1030234107648</v>
      </c>
      <c r="B616" t="s">
        <v>627</v>
      </c>
      <c r="E616">
        <v>103025002</v>
      </c>
      <c r="F616">
        <v>1030250027461</v>
      </c>
      <c r="G616" t="s">
        <v>1078</v>
      </c>
    </row>
    <row r="617" spans="1:7" x14ac:dyDescent="0.25">
      <c r="A617">
        <v>1080775030000</v>
      </c>
      <c r="B617" t="s">
        <v>526</v>
      </c>
      <c r="E617">
        <v>103023912</v>
      </c>
      <c r="F617">
        <v>1030239120147</v>
      </c>
      <c r="G617" t="s">
        <v>1057</v>
      </c>
    </row>
    <row r="618" spans="1:7" x14ac:dyDescent="0.25">
      <c r="A618">
        <v>1126767030000</v>
      </c>
      <c r="B618" t="s">
        <v>527</v>
      </c>
      <c r="E618">
        <v>126515001</v>
      </c>
      <c r="F618">
        <v>1265150013787</v>
      </c>
      <c r="G618" t="s">
        <v>3183</v>
      </c>
    </row>
    <row r="619" spans="1:7" x14ac:dyDescent="0.25">
      <c r="A619">
        <v>1252385020000</v>
      </c>
      <c r="B619" t="s">
        <v>529</v>
      </c>
      <c r="E619">
        <v>112671803</v>
      </c>
      <c r="F619">
        <v>1126718034558</v>
      </c>
      <c r="G619" t="s">
        <v>1854</v>
      </c>
    </row>
    <row r="620" spans="1:7" x14ac:dyDescent="0.25">
      <c r="A620">
        <v>1234672030000</v>
      </c>
      <c r="B620" t="s">
        <v>530</v>
      </c>
      <c r="E620">
        <v>112671803</v>
      </c>
      <c r="F620">
        <v>1126718036283</v>
      </c>
      <c r="G620" t="s">
        <v>1855</v>
      </c>
    </row>
    <row r="621" spans="1:7" x14ac:dyDescent="0.25">
      <c r="A621">
        <v>1234673030000</v>
      </c>
      <c r="B621" t="s">
        <v>528</v>
      </c>
      <c r="E621">
        <v>115222752</v>
      </c>
      <c r="F621">
        <v>1152227521765</v>
      </c>
      <c r="G621" t="s">
        <v>2227</v>
      </c>
    </row>
    <row r="622" spans="1:7" x14ac:dyDescent="0.25">
      <c r="A622">
        <v>1101480020000</v>
      </c>
      <c r="B622" t="s">
        <v>531</v>
      </c>
      <c r="E622">
        <v>124152003</v>
      </c>
      <c r="F622">
        <v>1241520037517</v>
      </c>
      <c r="G622" t="s">
        <v>2969</v>
      </c>
    </row>
    <row r="623" spans="1:7" x14ac:dyDescent="0.25">
      <c r="A623">
        <v>1030288076113</v>
      </c>
      <c r="B623" t="s">
        <v>818</v>
      </c>
      <c r="E623">
        <v>124152003</v>
      </c>
      <c r="F623">
        <v>1241520037759</v>
      </c>
      <c r="G623" t="s">
        <v>2970</v>
      </c>
    </row>
    <row r="624" spans="1:7" x14ac:dyDescent="0.25">
      <c r="A624">
        <v>1030288330000</v>
      </c>
      <c r="B624" t="s">
        <v>532</v>
      </c>
      <c r="E624">
        <v>124152003</v>
      </c>
      <c r="F624">
        <v>1241520031387</v>
      </c>
      <c r="G624" t="s">
        <v>2971</v>
      </c>
    </row>
    <row r="625" spans="1:7" x14ac:dyDescent="0.25">
      <c r="A625">
        <v>1152280030000</v>
      </c>
      <c r="B625" t="s">
        <v>533</v>
      </c>
      <c r="E625">
        <v>124152003</v>
      </c>
      <c r="F625">
        <v>1241520038174</v>
      </c>
      <c r="G625" t="s">
        <v>3526</v>
      </c>
    </row>
    <row r="626" spans="1:7" x14ac:dyDescent="0.25">
      <c r="A626">
        <v>1113154388158</v>
      </c>
      <c r="B626" t="s">
        <v>835</v>
      </c>
      <c r="E626">
        <v>122092102</v>
      </c>
      <c r="F626">
        <v>1220921024852</v>
      </c>
      <c r="G626" t="s">
        <v>2726</v>
      </c>
    </row>
    <row r="627" spans="1:7" x14ac:dyDescent="0.25">
      <c r="A627">
        <v>1030288530000</v>
      </c>
      <c r="B627" t="s">
        <v>534</v>
      </c>
      <c r="E627">
        <v>103024102</v>
      </c>
      <c r="F627">
        <v>1030241020161</v>
      </c>
      <c r="G627" t="s">
        <v>1063</v>
      </c>
    </row>
    <row r="628" spans="1:7" x14ac:dyDescent="0.25">
      <c r="A628">
        <v>1204560030000</v>
      </c>
      <c r="B628" t="s">
        <v>535</v>
      </c>
      <c r="E628">
        <v>118408852</v>
      </c>
      <c r="F628">
        <v>1184088526924</v>
      </c>
      <c r="G628" t="s">
        <v>2433</v>
      </c>
    </row>
    <row r="629" spans="1:7" x14ac:dyDescent="0.25">
      <c r="A629">
        <v>1018334007635</v>
      </c>
      <c r="B629" t="s">
        <v>615</v>
      </c>
      <c r="E629">
        <v>126515001</v>
      </c>
      <c r="F629">
        <v>1265150013604</v>
      </c>
      <c r="G629" t="s">
        <v>3184</v>
      </c>
    </row>
    <row r="630" spans="1:7" x14ac:dyDescent="0.25">
      <c r="A630">
        <v>1175763030000</v>
      </c>
      <c r="B630" t="s">
        <v>536</v>
      </c>
      <c r="E630">
        <v>125239452</v>
      </c>
      <c r="F630">
        <v>1252394521971</v>
      </c>
      <c r="G630" t="s">
        <v>3111</v>
      </c>
    </row>
    <row r="631" spans="1:7" x14ac:dyDescent="0.25">
      <c r="A631">
        <v>1166067075355</v>
      </c>
      <c r="B631" t="s">
        <v>819</v>
      </c>
      <c r="E631">
        <v>118403302</v>
      </c>
      <c r="F631">
        <v>1184033027661</v>
      </c>
      <c r="G631" t="s">
        <v>2413</v>
      </c>
    </row>
    <row r="632" spans="1:7" x14ac:dyDescent="0.25">
      <c r="A632">
        <v>1164931307567</v>
      </c>
      <c r="B632" t="s">
        <v>650</v>
      </c>
      <c r="E632">
        <v>106172003</v>
      </c>
      <c r="F632">
        <v>1061720031541</v>
      </c>
      <c r="G632" t="s">
        <v>1411</v>
      </c>
    </row>
    <row r="633" spans="1:7" x14ac:dyDescent="0.25">
      <c r="A633">
        <v>1195865030000</v>
      </c>
      <c r="B633" t="s">
        <v>537</v>
      </c>
      <c r="E633">
        <v>106172003</v>
      </c>
      <c r="F633">
        <v>1061720036156</v>
      </c>
      <c r="G633" t="s">
        <v>1412</v>
      </c>
    </row>
    <row r="634" spans="1:7" x14ac:dyDescent="0.25">
      <c r="A634">
        <v>1195847077106</v>
      </c>
      <c r="B634" t="s">
        <v>820</v>
      </c>
      <c r="E634">
        <v>126515001</v>
      </c>
      <c r="F634">
        <v>1265150015040</v>
      </c>
      <c r="G634" t="s">
        <v>3185</v>
      </c>
    </row>
    <row r="635" spans="1:7" x14ac:dyDescent="0.25">
      <c r="A635">
        <v>1152283030000</v>
      </c>
      <c r="B635" t="s">
        <v>538</v>
      </c>
      <c r="E635">
        <v>112679002</v>
      </c>
      <c r="F635">
        <v>1126790027945</v>
      </c>
      <c r="G635" t="s">
        <v>1913</v>
      </c>
    </row>
    <row r="636" spans="1:7" x14ac:dyDescent="0.25">
      <c r="A636">
        <v>1155060030000</v>
      </c>
      <c r="B636" t="s">
        <v>539</v>
      </c>
      <c r="E636">
        <v>101261302</v>
      </c>
      <c r="F636">
        <v>1012613022107</v>
      </c>
      <c r="G636" t="s">
        <v>862</v>
      </c>
    </row>
    <row r="637" spans="1:7" x14ac:dyDescent="0.25">
      <c r="A637">
        <v>1152230507551</v>
      </c>
      <c r="B637" t="s">
        <v>649</v>
      </c>
      <c r="E637">
        <v>126515001</v>
      </c>
      <c r="F637">
        <v>1265150013687</v>
      </c>
      <c r="G637" t="s">
        <v>3186</v>
      </c>
    </row>
    <row r="638" spans="1:7" x14ac:dyDescent="0.25">
      <c r="A638">
        <v>1925184228126</v>
      </c>
      <c r="B638" t="s">
        <v>738</v>
      </c>
      <c r="E638">
        <v>101261302</v>
      </c>
      <c r="F638">
        <v>1012613025048</v>
      </c>
      <c r="G638" t="s">
        <v>863</v>
      </c>
    </row>
    <row r="639" spans="1:7" x14ac:dyDescent="0.25">
      <c r="A639">
        <v>1295476030000</v>
      </c>
      <c r="B639" t="s">
        <v>540</v>
      </c>
      <c r="E639">
        <v>119352203</v>
      </c>
      <c r="F639">
        <v>1193522036591</v>
      </c>
      <c r="G639" t="s">
        <v>2464</v>
      </c>
    </row>
    <row r="640" spans="1:7" x14ac:dyDescent="0.25">
      <c r="A640">
        <v>1056200017833</v>
      </c>
      <c r="B640" t="s">
        <v>633</v>
      </c>
      <c r="E640">
        <v>119352203</v>
      </c>
      <c r="F640">
        <v>1193522032429</v>
      </c>
      <c r="G640" t="s">
        <v>2465</v>
      </c>
    </row>
    <row r="641" spans="1:7" x14ac:dyDescent="0.25">
      <c r="A641">
        <v>1066172030000</v>
      </c>
      <c r="B641" t="s">
        <v>541</v>
      </c>
      <c r="E641">
        <v>119352203</v>
      </c>
      <c r="F641">
        <v>1193522037712</v>
      </c>
      <c r="G641" t="s">
        <v>2466</v>
      </c>
    </row>
    <row r="642" spans="1:7" x14ac:dyDescent="0.25">
      <c r="A642">
        <v>1170865030000</v>
      </c>
      <c r="B642" t="s">
        <v>542</v>
      </c>
      <c r="E642">
        <v>103022503</v>
      </c>
      <c r="F642">
        <v>1030225037908</v>
      </c>
      <c r="G642" t="s">
        <v>1049</v>
      </c>
    </row>
    <row r="643" spans="1:7" x14ac:dyDescent="0.25">
      <c r="A643">
        <v>1241578020000</v>
      </c>
      <c r="B643" t="s">
        <v>543</v>
      </c>
      <c r="E643">
        <v>122098003</v>
      </c>
      <c r="F643">
        <v>1220980037063</v>
      </c>
      <c r="G643" t="s">
        <v>2772</v>
      </c>
    </row>
    <row r="644" spans="1:7" x14ac:dyDescent="0.25">
      <c r="A644">
        <v>1016380030000</v>
      </c>
      <c r="B644" t="s">
        <v>545</v>
      </c>
      <c r="E644">
        <v>127041203</v>
      </c>
      <c r="F644">
        <v>1270412037823</v>
      </c>
      <c r="G644" t="s">
        <v>3377</v>
      </c>
    </row>
    <row r="645" spans="1:7" x14ac:dyDescent="0.25">
      <c r="A645">
        <v>1295478030000</v>
      </c>
      <c r="B645" t="s">
        <v>544</v>
      </c>
      <c r="E645">
        <v>123467103</v>
      </c>
      <c r="F645">
        <v>1234671033357</v>
      </c>
      <c r="G645" t="s">
        <v>2900</v>
      </c>
    </row>
    <row r="646" spans="1:7" x14ac:dyDescent="0.25">
      <c r="A646">
        <v>1170866530000</v>
      </c>
      <c r="B646" t="s">
        <v>546</v>
      </c>
      <c r="E646">
        <v>124159002</v>
      </c>
      <c r="F646">
        <v>1241590021452</v>
      </c>
      <c r="G646" t="s">
        <v>3024</v>
      </c>
    </row>
    <row r="647" spans="1:7" x14ac:dyDescent="0.25">
      <c r="A647">
        <v>1715102937983</v>
      </c>
      <c r="B647" t="s">
        <v>733</v>
      </c>
      <c r="E647">
        <v>108567703</v>
      </c>
      <c r="F647">
        <v>1085677037481</v>
      </c>
      <c r="G647" t="s">
        <v>1649</v>
      </c>
    </row>
    <row r="648" spans="1:7" x14ac:dyDescent="0.25">
      <c r="A648">
        <v>1140680030000</v>
      </c>
      <c r="B648" t="s">
        <v>547</v>
      </c>
      <c r="E648">
        <v>115211603</v>
      </c>
      <c r="F648">
        <v>1152116036714</v>
      </c>
      <c r="G648" t="s">
        <v>2157</v>
      </c>
    </row>
    <row r="649" spans="1:7" x14ac:dyDescent="0.25">
      <c r="A649">
        <v>1186675030000</v>
      </c>
      <c r="B649" t="s">
        <v>548</v>
      </c>
      <c r="E649">
        <v>123465303</v>
      </c>
      <c r="F649">
        <v>1234653033303</v>
      </c>
      <c r="G649" t="s">
        <v>2857</v>
      </c>
    </row>
    <row r="650" spans="1:7" x14ac:dyDescent="0.25">
      <c r="A650">
        <v>1085684040000</v>
      </c>
      <c r="B650" t="s">
        <v>549</v>
      </c>
      <c r="E650">
        <v>114060753</v>
      </c>
      <c r="F650">
        <v>1140607530763</v>
      </c>
      <c r="G650" t="s">
        <v>2057</v>
      </c>
    </row>
    <row r="651" spans="1:7" x14ac:dyDescent="0.25">
      <c r="A651">
        <v>1122860030000</v>
      </c>
      <c r="B651" t="s">
        <v>550</v>
      </c>
      <c r="E651">
        <v>105258303</v>
      </c>
      <c r="F651">
        <v>1052583034946</v>
      </c>
      <c r="G651" t="s">
        <v>1371</v>
      </c>
    </row>
    <row r="652" spans="1:7" x14ac:dyDescent="0.25">
      <c r="A652">
        <v>1080580030000</v>
      </c>
      <c r="B652" t="s">
        <v>551</v>
      </c>
      <c r="E652">
        <v>129544703</v>
      </c>
      <c r="F652">
        <v>1295447034836</v>
      </c>
      <c r="G652" t="s">
        <v>3457</v>
      </c>
    </row>
    <row r="653" spans="1:7" x14ac:dyDescent="0.25">
      <c r="A653">
        <v>1140681030000</v>
      </c>
      <c r="B653" t="s">
        <v>552</v>
      </c>
      <c r="E653">
        <v>106617203</v>
      </c>
      <c r="F653">
        <v>1066172037363</v>
      </c>
      <c r="G653" t="s">
        <v>1450</v>
      </c>
    </row>
    <row r="654" spans="1:7" x14ac:dyDescent="0.25">
      <c r="A654">
        <v>1080780030000</v>
      </c>
      <c r="B654" t="s">
        <v>553</v>
      </c>
      <c r="E654">
        <v>103022803</v>
      </c>
      <c r="F654">
        <v>1030228035193</v>
      </c>
      <c r="G654" t="s">
        <v>1050</v>
      </c>
    </row>
    <row r="655" spans="1:7" x14ac:dyDescent="0.25">
      <c r="A655">
        <v>1043770030000</v>
      </c>
      <c r="B655" t="s">
        <v>554</v>
      </c>
      <c r="E655">
        <v>124159002</v>
      </c>
      <c r="F655">
        <v>1241590021392</v>
      </c>
      <c r="G655" t="s">
        <v>3025</v>
      </c>
    </row>
    <row r="656" spans="1:7" x14ac:dyDescent="0.25">
      <c r="A656">
        <v>1052591030000</v>
      </c>
      <c r="B656" t="s">
        <v>555</v>
      </c>
      <c r="E656">
        <v>124156603</v>
      </c>
      <c r="F656">
        <v>1241566037304</v>
      </c>
      <c r="G656" t="s">
        <v>2993</v>
      </c>
    </row>
    <row r="657" spans="1:7" x14ac:dyDescent="0.25">
      <c r="A657">
        <v>1061690030000</v>
      </c>
      <c r="B657" t="s">
        <v>556</v>
      </c>
      <c r="E657">
        <v>111444602</v>
      </c>
      <c r="F657">
        <v>1114446026261</v>
      </c>
      <c r="G657" t="s">
        <v>1781</v>
      </c>
    </row>
    <row r="658" spans="1:7" x14ac:dyDescent="0.25">
      <c r="A658">
        <v>1012680030000</v>
      </c>
      <c r="B658" t="s">
        <v>557</v>
      </c>
      <c r="E658">
        <v>104432803</v>
      </c>
      <c r="F658">
        <v>1044328033135</v>
      </c>
      <c r="G658" t="s">
        <v>1271</v>
      </c>
    </row>
    <row r="659" spans="1:7" x14ac:dyDescent="0.25">
      <c r="A659">
        <v>1241585030000</v>
      </c>
      <c r="B659" t="s">
        <v>558</v>
      </c>
      <c r="E659">
        <v>105201352</v>
      </c>
      <c r="F659">
        <v>1052013521645</v>
      </c>
      <c r="G659" t="s">
        <v>1308</v>
      </c>
    </row>
    <row r="660" spans="1:7" x14ac:dyDescent="0.25">
      <c r="A660">
        <v>1283280030000</v>
      </c>
      <c r="B660" t="s">
        <v>559</v>
      </c>
      <c r="E660">
        <v>124151902</v>
      </c>
      <c r="F660">
        <v>1241519021374</v>
      </c>
      <c r="G660" t="s">
        <v>2959</v>
      </c>
    </row>
    <row r="661" spans="1:7" x14ac:dyDescent="0.25">
      <c r="A661">
        <v>1265194348195</v>
      </c>
      <c r="B661" t="s">
        <v>840</v>
      </c>
      <c r="E661">
        <v>106272003</v>
      </c>
      <c r="F661">
        <v>1062720036160</v>
      </c>
      <c r="G661" t="s">
        <v>1420</v>
      </c>
    </row>
    <row r="662" spans="1:7" x14ac:dyDescent="0.25">
      <c r="A662">
        <v>1685137588145</v>
      </c>
      <c r="B662" t="s">
        <v>754</v>
      </c>
      <c r="E662">
        <v>106272003</v>
      </c>
      <c r="F662">
        <v>1062720036159</v>
      </c>
      <c r="G662" t="s">
        <v>1421</v>
      </c>
    </row>
    <row r="663" spans="1:7" x14ac:dyDescent="0.25">
      <c r="A663">
        <v>1035193768146</v>
      </c>
      <c r="B663" t="s">
        <v>755</v>
      </c>
      <c r="E663">
        <v>124159002</v>
      </c>
      <c r="F663">
        <v>1241590021395</v>
      </c>
      <c r="G663" t="s">
        <v>3026</v>
      </c>
    </row>
    <row r="664" spans="1:7" x14ac:dyDescent="0.25">
      <c r="A664">
        <v>1265132107580</v>
      </c>
      <c r="B664" t="s">
        <v>712</v>
      </c>
      <c r="E664">
        <v>113385003</v>
      </c>
      <c r="F664">
        <v>1133850032758</v>
      </c>
      <c r="G664" t="s">
        <v>2039</v>
      </c>
    </row>
    <row r="665" spans="1:7" x14ac:dyDescent="0.25">
      <c r="A665">
        <v>1265134158196</v>
      </c>
      <c r="B665" t="s">
        <v>837</v>
      </c>
      <c r="E665">
        <v>115224003</v>
      </c>
      <c r="F665">
        <v>1152240031752</v>
      </c>
      <c r="G665" t="s">
        <v>2039</v>
      </c>
    </row>
    <row r="666" spans="1:7" x14ac:dyDescent="0.25">
      <c r="A666">
        <v>1120185230000</v>
      </c>
      <c r="B666" t="s">
        <v>560</v>
      </c>
      <c r="E666">
        <v>113362403</v>
      </c>
      <c r="F666">
        <v>1133624032561</v>
      </c>
      <c r="G666" t="s">
        <v>1942</v>
      </c>
    </row>
    <row r="667" spans="1:7" x14ac:dyDescent="0.25">
      <c r="A667">
        <v>1220990074699</v>
      </c>
      <c r="B667" t="s">
        <v>821</v>
      </c>
      <c r="E667">
        <v>120481002</v>
      </c>
      <c r="F667">
        <v>1204810024956</v>
      </c>
      <c r="G667" t="s">
        <v>2569</v>
      </c>
    </row>
    <row r="668" spans="1:7" x14ac:dyDescent="0.25">
      <c r="A668">
        <v>1252394520000</v>
      </c>
      <c r="B668" t="s">
        <v>561</v>
      </c>
      <c r="E668">
        <v>111343603</v>
      </c>
      <c r="F668">
        <v>1113436032394</v>
      </c>
      <c r="G668" t="s">
        <v>1771</v>
      </c>
    </row>
    <row r="669" spans="1:7" x14ac:dyDescent="0.25">
      <c r="A669">
        <v>1152290030000</v>
      </c>
      <c r="B669" t="s">
        <v>562</v>
      </c>
      <c r="E669">
        <v>125239652</v>
      </c>
      <c r="F669">
        <v>1252396521890</v>
      </c>
      <c r="G669" t="s">
        <v>3129</v>
      </c>
    </row>
    <row r="670" spans="1:7" x14ac:dyDescent="0.25">
      <c r="A670">
        <v>1234683030000</v>
      </c>
      <c r="B670" t="s">
        <v>563</v>
      </c>
      <c r="E670">
        <v>123465602</v>
      </c>
      <c r="F670">
        <v>1234656023265</v>
      </c>
      <c r="G670" t="s">
        <v>2861</v>
      </c>
    </row>
    <row r="671" spans="1:7" x14ac:dyDescent="0.25">
      <c r="A671">
        <v>1234684020000</v>
      </c>
      <c r="B671" t="s">
        <v>564</v>
      </c>
      <c r="E671">
        <v>121135503</v>
      </c>
      <c r="F671">
        <v>1211355031312</v>
      </c>
      <c r="G671" t="s">
        <v>2623</v>
      </c>
    </row>
    <row r="672" spans="1:7" x14ac:dyDescent="0.25">
      <c r="A672">
        <v>1234685030000</v>
      </c>
      <c r="B672" t="s">
        <v>565</v>
      </c>
      <c r="E672">
        <v>115212503</v>
      </c>
      <c r="F672">
        <v>1152125035220</v>
      </c>
      <c r="G672" t="s">
        <v>2166</v>
      </c>
    </row>
    <row r="673" spans="1:7" x14ac:dyDescent="0.25">
      <c r="A673">
        <v>1234686030000</v>
      </c>
      <c r="B673" t="s">
        <v>566</v>
      </c>
      <c r="E673">
        <v>115212503</v>
      </c>
      <c r="F673">
        <v>1152125031707</v>
      </c>
      <c r="G673" t="s">
        <v>2167</v>
      </c>
    </row>
    <row r="674" spans="1:7" x14ac:dyDescent="0.25">
      <c r="A674">
        <v>1030292030000</v>
      </c>
      <c r="B674" t="s">
        <v>567</v>
      </c>
      <c r="E674">
        <v>115212503</v>
      </c>
      <c r="F674">
        <v>1152125031705</v>
      </c>
      <c r="G674" t="s">
        <v>2168</v>
      </c>
    </row>
    <row r="675" spans="1:7" x14ac:dyDescent="0.25">
      <c r="A675">
        <v>1030230907563</v>
      </c>
      <c r="B675" t="s">
        <v>626</v>
      </c>
      <c r="E675">
        <v>113363103</v>
      </c>
      <c r="F675">
        <v>1133631032574</v>
      </c>
      <c r="G675" t="s">
        <v>1954</v>
      </c>
    </row>
    <row r="676" spans="1:7" x14ac:dyDescent="0.25">
      <c r="A676">
        <v>1020230807562</v>
      </c>
      <c r="B676" t="s">
        <v>619</v>
      </c>
      <c r="E676">
        <v>128323703</v>
      </c>
      <c r="F676">
        <v>1283237034964</v>
      </c>
      <c r="G676" t="s">
        <v>3437</v>
      </c>
    </row>
    <row r="677" spans="1:7" x14ac:dyDescent="0.25">
      <c r="A677">
        <v>1030282468194</v>
      </c>
      <c r="B677" t="s">
        <v>832</v>
      </c>
      <c r="E677">
        <v>124157203</v>
      </c>
      <c r="F677">
        <v>1241572031396</v>
      </c>
      <c r="G677" t="s">
        <v>3006</v>
      </c>
    </row>
    <row r="678" spans="1:7" x14ac:dyDescent="0.25">
      <c r="A678">
        <v>1066186030000</v>
      </c>
      <c r="B678" t="s">
        <v>568</v>
      </c>
      <c r="E678">
        <v>105252602</v>
      </c>
      <c r="F678">
        <v>1052526022026</v>
      </c>
      <c r="G678" t="s">
        <v>1330</v>
      </c>
    </row>
    <row r="679" spans="1:7" x14ac:dyDescent="0.25">
      <c r="A679">
        <v>1193584030000</v>
      </c>
      <c r="B679" t="s">
        <v>569</v>
      </c>
      <c r="E679">
        <v>108112502</v>
      </c>
      <c r="F679">
        <v>1081125025315</v>
      </c>
      <c r="G679" t="s">
        <v>1611</v>
      </c>
    </row>
    <row r="680" spans="1:7" x14ac:dyDescent="0.25">
      <c r="A680">
        <v>1066191075162</v>
      </c>
      <c r="B680" t="s">
        <v>822</v>
      </c>
      <c r="E680">
        <v>120452003</v>
      </c>
      <c r="F680">
        <v>1204520038016</v>
      </c>
      <c r="G680" t="s">
        <v>2531</v>
      </c>
    </row>
    <row r="681" spans="1:7" x14ac:dyDescent="0.25">
      <c r="A681">
        <v>1410197418128</v>
      </c>
      <c r="B681" t="s">
        <v>756</v>
      </c>
      <c r="E681">
        <v>120452003</v>
      </c>
      <c r="F681">
        <v>1204520037641</v>
      </c>
      <c r="G681" t="s">
        <v>2532</v>
      </c>
    </row>
    <row r="682" spans="1:7" x14ac:dyDescent="0.25">
      <c r="A682">
        <v>1265132207581</v>
      </c>
      <c r="B682" t="s">
        <v>713</v>
      </c>
      <c r="E682">
        <v>120452003</v>
      </c>
      <c r="F682">
        <v>1204520036935</v>
      </c>
      <c r="G682" t="s">
        <v>2533</v>
      </c>
    </row>
    <row r="683" spans="1:7" x14ac:dyDescent="0.25">
      <c r="A683">
        <v>1196483030000</v>
      </c>
      <c r="B683" t="s">
        <v>570</v>
      </c>
      <c r="E683">
        <v>103022253</v>
      </c>
      <c r="F683">
        <v>1030222536695</v>
      </c>
      <c r="G683" t="s">
        <v>1048</v>
      </c>
    </row>
    <row r="684" spans="1:7" x14ac:dyDescent="0.25">
      <c r="A684">
        <v>1252396030000</v>
      </c>
      <c r="B684" t="s">
        <v>571</v>
      </c>
      <c r="E684">
        <v>124156603</v>
      </c>
      <c r="F684">
        <v>1241566037198</v>
      </c>
      <c r="G684" t="s">
        <v>2994</v>
      </c>
    </row>
    <row r="685" spans="1:7" x14ac:dyDescent="0.25">
      <c r="A685">
        <v>1265134907674</v>
      </c>
      <c r="B685" t="s">
        <v>726</v>
      </c>
      <c r="E685">
        <v>124152003</v>
      </c>
      <c r="F685">
        <v>1241520035011</v>
      </c>
      <c r="G685" t="s">
        <v>2972</v>
      </c>
    </row>
    <row r="686" spans="1:7" x14ac:dyDescent="0.25">
      <c r="A686">
        <v>1056280075356</v>
      </c>
      <c r="B686" t="s">
        <v>823</v>
      </c>
      <c r="E686">
        <v>112679403</v>
      </c>
      <c r="F686">
        <v>1126794034648</v>
      </c>
      <c r="G686" t="s">
        <v>1915</v>
      </c>
    </row>
    <row r="687" spans="1:7" x14ac:dyDescent="0.25">
      <c r="A687">
        <v>1056283020000</v>
      </c>
      <c r="B687" t="s">
        <v>572</v>
      </c>
      <c r="E687">
        <v>110148002</v>
      </c>
      <c r="F687">
        <v>1101480021356</v>
      </c>
      <c r="G687" t="s">
        <v>1710</v>
      </c>
    </row>
    <row r="688" spans="1:7" x14ac:dyDescent="0.25">
      <c r="A688">
        <v>1164980030000</v>
      </c>
      <c r="B688" t="s">
        <v>573</v>
      </c>
      <c r="E688">
        <v>113382303</v>
      </c>
      <c r="F688">
        <v>1133823036612</v>
      </c>
      <c r="G688" t="s">
        <v>2030</v>
      </c>
    </row>
    <row r="689" spans="1:7" x14ac:dyDescent="0.25">
      <c r="A689">
        <v>1133690030000</v>
      </c>
      <c r="B689" t="s">
        <v>574</v>
      </c>
      <c r="E689">
        <v>113382303</v>
      </c>
      <c r="F689">
        <v>1133823032740</v>
      </c>
      <c r="G689" t="s">
        <v>2031</v>
      </c>
    </row>
    <row r="690" spans="1:7" x14ac:dyDescent="0.25">
      <c r="A690">
        <v>1016388030000</v>
      </c>
      <c r="B690" t="s">
        <v>575</v>
      </c>
      <c r="E690">
        <v>112672203</v>
      </c>
      <c r="F690">
        <v>1126722034564</v>
      </c>
      <c r="G690" t="s">
        <v>1860</v>
      </c>
    </row>
    <row r="691" spans="1:7" x14ac:dyDescent="0.25">
      <c r="A691">
        <v>1052597030000</v>
      </c>
      <c r="B691" t="s">
        <v>576</v>
      </c>
      <c r="E691">
        <v>112672203</v>
      </c>
      <c r="F691">
        <v>1126722037439</v>
      </c>
      <c r="G691" t="s">
        <v>1861</v>
      </c>
    </row>
    <row r="692" spans="1:7" x14ac:dyDescent="0.25">
      <c r="A692">
        <v>1196487030000</v>
      </c>
      <c r="B692" t="s">
        <v>577</v>
      </c>
      <c r="E692">
        <v>120483302</v>
      </c>
      <c r="F692">
        <v>1204833023482</v>
      </c>
      <c r="G692" t="s">
        <v>2583</v>
      </c>
    </row>
    <row r="693" spans="1:7" x14ac:dyDescent="0.25">
      <c r="A693">
        <v>1122890030000</v>
      </c>
      <c r="B693" t="s">
        <v>578</v>
      </c>
      <c r="E693">
        <v>120483302</v>
      </c>
      <c r="F693">
        <v>1204833027008</v>
      </c>
      <c r="G693" t="s">
        <v>2584</v>
      </c>
    </row>
    <row r="694" spans="1:7" x14ac:dyDescent="0.25">
      <c r="A694">
        <v>1211390040000</v>
      </c>
      <c r="B694" t="s">
        <v>579</v>
      </c>
      <c r="E694">
        <v>120483302</v>
      </c>
      <c r="F694">
        <v>1204833026925</v>
      </c>
      <c r="G694" t="s">
        <v>2585</v>
      </c>
    </row>
    <row r="695" spans="1:7" x14ac:dyDescent="0.25">
      <c r="A695">
        <v>1175985030000</v>
      </c>
      <c r="B695" t="s">
        <v>580</v>
      </c>
      <c r="E695">
        <v>113381303</v>
      </c>
      <c r="F695">
        <v>1133813032728</v>
      </c>
      <c r="G695" t="s">
        <v>2027</v>
      </c>
    </row>
    <row r="696" spans="1:7" x14ac:dyDescent="0.25">
      <c r="A696">
        <v>1030294030000</v>
      </c>
      <c r="B696" t="s">
        <v>581</v>
      </c>
      <c r="E696">
        <v>127040703</v>
      </c>
      <c r="F696">
        <v>1270407030629</v>
      </c>
      <c r="G696" t="s">
        <v>3372</v>
      </c>
    </row>
    <row r="697" spans="1:7" x14ac:dyDescent="0.25">
      <c r="A697">
        <v>1101790030000</v>
      </c>
      <c r="B697" t="s">
        <v>582</v>
      </c>
      <c r="E697">
        <v>125237702</v>
      </c>
      <c r="F697">
        <v>1252377025043</v>
      </c>
      <c r="G697" t="s">
        <v>3084</v>
      </c>
    </row>
    <row r="698" spans="1:7" x14ac:dyDescent="0.25">
      <c r="A698">
        <v>1241590020000</v>
      </c>
      <c r="B698" t="s">
        <v>583</v>
      </c>
      <c r="E698">
        <v>103021003</v>
      </c>
      <c r="F698">
        <v>1030210037999</v>
      </c>
      <c r="G698" t="s">
        <v>1011</v>
      </c>
    </row>
    <row r="699" spans="1:7" x14ac:dyDescent="0.25">
      <c r="A699">
        <v>1013085030000</v>
      </c>
      <c r="B699" t="s">
        <v>584</v>
      </c>
      <c r="E699">
        <v>103029902</v>
      </c>
      <c r="F699">
        <v>1030299028088</v>
      </c>
      <c r="G699" t="s">
        <v>1195</v>
      </c>
    </row>
    <row r="700" spans="1:7" x14ac:dyDescent="0.25">
      <c r="A700">
        <v>1030295530000</v>
      </c>
      <c r="B700" t="s">
        <v>585</v>
      </c>
      <c r="E700">
        <v>122098202</v>
      </c>
      <c r="F700">
        <v>1220982024853</v>
      </c>
      <c r="G700" t="s">
        <v>1195</v>
      </c>
    </row>
    <row r="701" spans="1:7" x14ac:dyDescent="0.25">
      <c r="A701">
        <v>1044375030000</v>
      </c>
      <c r="B701" t="s">
        <v>586</v>
      </c>
      <c r="E701">
        <v>123466403</v>
      </c>
      <c r="F701">
        <v>1234664035110</v>
      </c>
      <c r="G701" t="s">
        <v>1195</v>
      </c>
    </row>
    <row r="702" spans="1:7" x14ac:dyDescent="0.25">
      <c r="A702">
        <v>1030296030000</v>
      </c>
      <c r="B702" t="s">
        <v>587</v>
      </c>
      <c r="E702">
        <v>125237702</v>
      </c>
      <c r="F702">
        <v>1252377021926</v>
      </c>
      <c r="G702" t="s">
        <v>1195</v>
      </c>
    </row>
    <row r="703" spans="1:7" x14ac:dyDescent="0.25">
      <c r="A703">
        <v>1265130207548</v>
      </c>
      <c r="B703" t="s">
        <v>704</v>
      </c>
      <c r="E703">
        <v>103027753</v>
      </c>
      <c r="F703">
        <v>1030277536108</v>
      </c>
      <c r="G703" t="s">
        <v>1138</v>
      </c>
    </row>
    <row r="704" spans="1:7" x14ac:dyDescent="0.25">
      <c r="A704">
        <v>1155080030000</v>
      </c>
      <c r="B704" t="s">
        <v>588</v>
      </c>
      <c r="E704">
        <v>105253903</v>
      </c>
      <c r="F704">
        <v>1052539032038</v>
      </c>
      <c r="G704" t="s">
        <v>1348</v>
      </c>
    </row>
    <row r="705" spans="1:7" x14ac:dyDescent="0.25">
      <c r="A705">
        <v>1265100067722</v>
      </c>
      <c r="B705" t="s">
        <v>679</v>
      </c>
      <c r="E705">
        <v>105252602</v>
      </c>
      <c r="F705">
        <v>1052526022004</v>
      </c>
      <c r="G705" t="s">
        <v>1331</v>
      </c>
    </row>
    <row r="706" spans="1:7" x14ac:dyDescent="0.25">
      <c r="A706">
        <v>1152190020000</v>
      </c>
      <c r="B706" t="s">
        <v>589</v>
      </c>
      <c r="E706">
        <v>126515001</v>
      </c>
      <c r="F706">
        <v>1265150013708</v>
      </c>
      <c r="G706" t="s">
        <v>3187</v>
      </c>
    </row>
    <row r="707" spans="1:7" x14ac:dyDescent="0.25">
      <c r="A707">
        <v>1184087075059</v>
      </c>
      <c r="B707" t="s">
        <v>769</v>
      </c>
      <c r="E707">
        <v>103029203</v>
      </c>
      <c r="F707">
        <v>1030292030490</v>
      </c>
      <c r="G707" t="s">
        <v>1172</v>
      </c>
    </row>
    <row r="708" spans="1:7" x14ac:dyDescent="0.25">
      <c r="A708">
        <v>1126785030000</v>
      </c>
      <c r="B708" t="s">
        <v>590</v>
      </c>
      <c r="E708">
        <v>128323703</v>
      </c>
      <c r="F708">
        <v>1283237032321</v>
      </c>
      <c r="G708" t="s">
        <v>1172</v>
      </c>
    </row>
    <row r="709" spans="1:7" x14ac:dyDescent="0.25">
      <c r="A709">
        <v>1016389076609</v>
      </c>
      <c r="B709" t="s">
        <v>824</v>
      </c>
      <c r="E709">
        <v>105628302</v>
      </c>
      <c r="F709">
        <v>1056283024143</v>
      </c>
      <c r="G709" t="s">
        <v>1386</v>
      </c>
    </row>
    <row r="710" spans="1:7" x14ac:dyDescent="0.25">
      <c r="A710">
        <v>1270493030000</v>
      </c>
      <c r="B710" t="s">
        <v>591</v>
      </c>
      <c r="E710">
        <v>123465602</v>
      </c>
      <c r="F710">
        <v>1234656023321</v>
      </c>
      <c r="G710" t="s">
        <v>2862</v>
      </c>
    </row>
    <row r="711" spans="1:7" x14ac:dyDescent="0.25">
      <c r="A711">
        <v>1234690074959</v>
      </c>
      <c r="B711" t="s">
        <v>825</v>
      </c>
      <c r="E711">
        <v>113382303</v>
      </c>
      <c r="F711">
        <v>1133823038137</v>
      </c>
      <c r="G711" t="s">
        <v>3508</v>
      </c>
    </row>
    <row r="712" spans="1:7" x14ac:dyDescent="0.25">
      <c r="A712">
        <v>1196489030000</v>
      </c>
      <c r="B712" t="s">
        <v>592</v>
      </c>
      <c r="E712">
        <v>128030852</v>
      </c>
      <c r="F712">
        <v>1280308526574</v>
      </c>
      <c r="G712" t="s">
        <v>3413</v>
      </c>
    </row>
    <row r="713" spans="1:7" x14ac:dyDescent="0.25">
      <c r="A713">
        <v>1081185030000</v>
      </c>
      <c r="B713" t="s">
        <v>593</v>
      </c>
      <c r="E713">
        <v>122098202</v>
      </c>
      <c r="F713">
        <v>1220982021111</v>
      </c>
      <c r="G713" t="s">
        <v>2789</v>
      </c>
    </row>
    <row r="714" spans="1:7" x14ac:dyDescent="0.25">
      <c r="A714">
        <v>1213978030000</v>
      </c>
      <c r="B714" t="s">
        <v>594</v>
      </c>
      <c r="E714">
        <v>103023153</v>
      </c>
      <c r="F714">
        <v>1030231534804</v>
      </c>
      <c r="G714" t="s">
        <v>1053</v>
      </c>
    </row>
    <row r="715" spans="1:7" x14ac:dyDescent="0.25">
      <c r="A715">
        <v>1252300027907</v>
      </c>
      <c r="B715" t="s">
        <v>672</v>
      </c>
      <c r="E715">
        <v>103023153</v>
      </c>
      <c r="F715">
        <v>1030231530144</v>
      </c>
      <c r="G715" t="s">
        <v>1054</v>
      </c>
    </row>
    <row r="716" spans="1:7" x14ac:dyDescent="0.25">
      <c r="A716">
        <v>1184086076632</v>
      </c>
      <c r="B716" t="s">
        <v>826</v>
      </c>
      <c r="E716">
        <v>113364002</v>
      </c>
      <c r="F716">
        <v>1133640022599</v>
      </c>
      <c r="G716" t="s">
        <v>1969</v>
      </c>
    </row>
    <row r="717" spans="1:7" x14ac:dyDescent="0.25">
      <c r="A717">
        <v>1184088520000</v>
      </c>
      <c r="B717" t="s">
        <v>595</v>
      </c>
      <c r="E717">
        <v>113362403</v>
      </c>
      <c r="F717">
        <v>1133624036862</v>
      </c>
      <c r="G717" t="s">
        <v>1943</v>
      </c>
    </row>
    <row r="718" spans="1:7" x14ac:dyDescent="0.25">
      <c r="A718">
        <v>1030298030000</v>
      </c>
      <c r="B718" t="s">
        <v>596</v>
      </c>
      <c r="E718">
        <v>113362403</v>
      </c>
      <c r="F718">
        <v>1133624032562</v>
      </c>
      <c r="G718" t="s">
        <v>1944</v>
      </c>
    </row>
    <row r="719" spans="1:7" x14ac:dyDescent="0.25">
      <c r="A719">
        <v>1252396520000</v>
      </c>
      <c r="B719" t="s">
        <v>597</v>
      </c>
      <c r="E719">
        <v>119582503</v>
      </c>
      <c r="F719">
        <v>1195825036417</v>
      </c>
      <c r="G719" t="s">
        <v>2505</v>
      </c>
    </row>
    <row r="720" spans="1:7" x14ac:dyDescent="0.25">
      <c r="A720">
        <v>1295488030000</v>
      </c>
      <c r="B720" t="s">
        <v>598</v>
      </c>
      <c r="E720">
        <v>119582503</v>
      </c>
      <c r="F720">
        <v>1195825036418</v>
      </c>
      <c r="G720" t="s">
        <v>2506</v>
      </c>
    </row>
    <row r="721" spans="1:7" x14ac:dyDescent="0.25">
      <c r="A721">
        <v>1080790040000</v>
      </c>
      <c r="B721" t="s">
        <v>599</v>
      </c>
      <c r="E721">
        <v>124156703</v>
      </c>
      <c r="F721">
        <v>1241567038063</v>
      </c>
      <c r="G721" t="s">
        <v>3000</v>
      </c>
    </row>
    <row r="722" spans="1:7" x14ac:dyDescent="0.25">
      <c r="A722">
        <v>1174172020000</v>
      </c>
      <c r="B722" t="s">
        <v>600</v>
      </c>
      <c r="E722">
        <v>105254053</v>
      </c>
      <c r="F722">
        <v>1052540532042</v>
      </c>
      <c r="G722" t="s">
        <v>1352</v>
      </c>
    </row>
    <row r="723" spans="1:7" x14ac:dyDescent="0.25">
      <c r="A723">
        <v>1043780030000</v>
      </c>
      <c r="B723" t="s">
        <v>601</v>
      </c>
      <c r="E723">
        <v>126515001</v>
      </c>
      <c r="F723">
        <v>1265150013688</v>
      </c>
      <c r="G723" t="s">
        <v>3188</v>
      </c>
    </row>
    <row r="724" spans="1:7" x14ac:dyDescent="0.25">
      <c r="A724">
        <v>1140691030000</v>
      </c>
      <c r="B724" t="s">
        <v>602</v>
      </c>
      <c r="E724">
        <v>123461302</v>
      </c>
      <c r="F724">
        <v>1234613023257</v>
      </c>
      <c r="G724" t="s">
        <v>2822</v>
      </c>
    </row>
    <row r="725" spans="1:7" x14ac:dyDescent="0.25">
      <c r="A725">
        <v>1204886030000</v>
      </c>
      <c r="B725" t="s">
        <v>603</v>
      </c>
      <c r="E725">
        <v>126515001</v>
      </c>
      <c r="F725">
        <v>1265150013738</v>
      </c>
      <c r="G725" t="s">
        <v>3189</v>
      </c>
    </row>
    <row r="726" spans="1:7" x14ac:dyDescent="0.25">
      <c r="A726">
        <v>1085691030000</v>
      </c>
      <c r="B726" t="s">
        <v>604</v>
      </c>
      <c r="E726">
        <v>118408852</v>
      </c>
      <c r="F726">
        <v>1184088523009</v>
      </c>
      <c r="G726" t="s">
        <v>2434</v>
      </c>
    </row>
    <row r="727" spans="1:7" x14ac:dyDescent="0.25">
      <c r="A727">
        <v>1265100077724</v>
      </c>
      <c r="B727" t="s">
        <v>680</v>
      </c>
      <c r="E727">
        <v>115216503</v>
      </c>
      <c r="F727">
        <v>1152165037837</v>
      </c>
      <c r="G727" t="s">
        <v>2171</v>
      </c>
    </row>
    <row r="728" spans="1:7" x14ac:dyDescent="0.25">
      <c r="A728">
        <v>1234693030000</v>
      </c>
      <c r="B728" t="s">
        <v>605</v>
      </c>
      <c r="E728">
        <v>103021453</v>
      </c>
      <c r="F728">
        <v>1030214530069</v>
      </c>
      <c r="G728" t="s">
        <v>1032</v>
      </c>
    </row>
    <row r="729" spans="1:7" x14ac:dyDescent="0.25">
      <c r="A729">
        <v>1101433107626</v>
      </c>
      <c r="B729" t="s">
        <v>640</v>
      </c>
      <c r="E729">
        <v>122091352</v>
      </c>
      <c r="F729">
        <v>1220913521020</v>
      </c>
      <c r="G729" t="s">
        <v>2710</v>
      </c>
    </row>
    <row r="730" spans="1:7" x14ac:dyDescent="0.25">
      <c r="A730">
        <v>1030299020000</v>
      </c>
      <c r="B730" t="s">
        <v>606</v>
      </c>
      <c r="E730">
        <v>105252602</v>
      </c>
      <c r="F730">
        <v>1052526022022</v>
      </c>
      <c r="G730" t="s">
        <v>1332</v>
      </c>
    </row>
    <row r="731" spans="1:7" x14ac:dyDescent="0.25">
      <c r="A731">
        <v>1265128607512</v>
      </c>
      <c r="B731" t="s">
        <v>698</v>
      </c>
      <c r="E731">
        <v>104101252</v>
      </c>
      <c r="F731">
        <v>1041012521134</v>
      </c>
      <c r="G731" t="s">
        <v>1210</v>
      </c>
    </row>
    <row r="732" spans="1:7" x14ac:dyDescent="0.25">
      <c r="A732">
        <v>1170890030000</v>
      </c>
      <c r="B732" t="s">
        <v>607</v>
      </c>
      <c r="E732">
        <v>126515001</v>
      </c>
      <c r="F732">
        <v>1265150013709</v>
      </c>
      <c r="G732" t="s">
        <v>3190</v>
      </c>
    </row>
    <row r="733" spans="1:7" x14ac:dyDescent="0.25">
      <c r="A733">
        <v>1184092030000</v>
      </c>
      <c r="B733" t="s">
        <v>608</v>
      </c>
      <c r="E733">
        <v>121392303</v>
      </c>
      <c r="F733">
        <v>1213923032809</v>
      </c>
      <c r="G733" t="s">
        <v>2656</v>
      </c>
    </row>
    <row r="734" spans="1:7" x14ac:dyDescent="0.25">
      <c r="A734">
        <v>1184093020000</v>
      </c>
      <c r="B734" t="s">
        <v>609</v>
      </c>
      <c r="E734">
        <v>115222504</v>
      </c>
      <c r="F734">
        <v>1152225041753</v>
      </c>
      <c r="G734" t="s">
        <v>2221</v>
      </c>
    </row>
    <row r="735" spans="1:7" x14ac:dyDescent="0.25">
      <c r="A735">
        <v>1140693530000</v>
      </c>
      <c r="B735" t="s">
        <v>610</v>
      </c>
      <c r="E735">
        <v>113362603</v>
      </c>
      <c r="F735">
        <v>1133626036712</v>
      </c>
      <c r="G735" t="s">
        <v>1949</v>
      </c>
    </row>
    <row r="736" spans="1:7" x14ac:dyDescent="0.25">
      <c r="A736">
        <v>1896706768131</v>
      </c>
      <c r="B736" t="s">
        <v>842</v>
      </c>
      <c r="E736">
        <v>113362603</v>
      </c>
      <c r="F736">
        <v>1133626036293</v>
      </c>
      <c r="G736" t="s">
        <v>1950</v>
      </c>
    </row>
    <row r="737" spans="1:7" x14ac:dyDescent="0.25">
      <c r="A737">
        <v>1896706768131</v>
      </c>
      <c r="B737" t="s">
        <v>842</v>
      </c>
      <c r="E737">
        <v>113365203</v>
      </c>
      <c r="F737">
        <v>1133652032629</v>
      </c>
      <c r="G737" t="s">
        <v>1997</v>
      </c>
    </row>
    <row r="738" spans="1:7" x14ac:dyDescent="0.25">
      <c r="A738">
        <v>1126790020000</v>
      </c>
      <c r="B738" t="s">
        <v>611</v>
      </c>
      <c r="E738">
        <v>104107903</v>
      </c>
      <c r="F738">
        <v>1041079031180</v>
      </c>
      <c r="G738" t="s">
        <v>1236</v>
      </c>
    </row>
    <row r="739" spans="1:7" x14ac:dyDescent="0.25">
      <c r="A739">
        <v>1126791075168</v>
      </c>
      <c r="B739" t="s">
        <v>770</v>
      </c>
      <c r="E739">
        <v>104107903</v>
      </c>
      <c r="F739">
        <v>1041079037488</v>
      </c>
      <c r="G739" t="s">
        <v>1237</v>
      </c>
    </row>
    <row r="740" spans="1:7" x14ac:dyDescent="0.25">
      <c r="A740">
        <v>1126794030000</v>
      </c>
      <c r="B740" t="s">
        <v>612</v>
      </c>
      <c r="E740">
        <v>123467303</v>
      </c>
      <c r="F740">
        <v>1234673037940</v>
      </c>
      <c r="G740" t="s">
        <v>2915</v>
      </c>
    </row>
    <row r="741" spans="1:7" x14ac:dyDescent="0.25">
      <c r="A741">
        <v>1076589030000</v>
      </c>
      <c r="B741" t="s">
        <v>613</v>
      </c>
      <c r="E741">
        <v>118667503</v>
      </c>
      <c r="F741">
        <v>1186675036991</v>
      </c>
      <c r="G741" t="s">
        <v>2450</v>
      </c>
    </row>
    <row r="742" spans="1:7" x14ac:dyDescent="0.25">
      <c r="A742">
        <v>1265132507584</v>
      </c>
      <c r="B742" t="s">
        <v>715</v>
      </c>
      <c r="E742">
        <v>108053003</v>
      </c>
      <c r="F742">
        <v>1080530037006</v>
      </c>
      <c r="G742" t="s">
        <v>1557</v>
      </c>
    </row>
    <row r="743" spans="1:7" x14ac:dyDescent="0.25">
      <c r="A743">
        <v>1265185478150</v>
      </c>
      <c r="B743" t="s">
        <v>757</v>
      </c>
      <c r="E743">
        <v>108053003</v>
      </c>
      <c r="F743">
        <v>1080530037897</v>
      </c>
      <c r="G743" t="s">
        <v>1558</v>
      </c>
    </row>
    <row r="744" spans="1:7" x14ac:dyDescent="0.25">
      <c r="A744">
        <v>1101400017841</v>
      </c>
      <c r="B744" t="s">
        <v>637</v>
      </c>
      <c r="E744">
        <v>108053003</v>
      </c>
      <c r="F744">
        <v>1080530037898</v>
      </c>
      <c r="G744" t="s">
        <v>1559</v>
      </c>
    </row>
    <row r="745" spans="1:7" x14ac:dyDescent="0.25">
      <c r="A745">
        <v>1030252068156</v>
      </c>
      <c r="B745" t="s">
        <v>829</v>
      </c>
      <c r="E745">
        <v>103024102</v>
      </c>
      <c r="F745">
        <v>1030241020157</v>
      </c>
      <c r="G745" t="s">
        <v>1064</v>
      </c>
    </row>
    <row r="746" spans="1:7" x14ac:dyDescent="0.25">
      <c r="A746">
        <v>1265128707513</v>
      </c>
      <c r="B746" t="s">
        <v>699</v>
      </c>
      <c r="E746">
        <v>123466103</v>
      </c>
      <c r="F746">
        <v>1234661037459</v>
      </c>
      <c r="G746" t="s">
        <v>1064</v>
      </c>
    </row>
    <row r="747" spans="1:7" x14ac:dyDescent="0.25">
      <c r="E747">
        <v>119648903</v>
      </c>
      <c r="F747">
        <v>1196489038173</v>
      </c>
      <c r="G747" t="s">
        <v>3520</v>
      </c>
    </row>
    <row r="748" spans="1:7" x14ac:dyDescent="0.25">
      <c r="E748">
        <v>122097502</v>
      </c>
      <c r="F748">
        <v>1220975021070</v>
      </c>
      <c r="G748" t="s">
        <v>2758</v>
      </c>
    </row>
    <row r="749" spans="1:7" x14ac:dyDescent="0.25">
      <c r="E749">
        <v>114062003</v>
      </c>
      <c r="F749">
        <v>1140620030787</v>
      </c>
      <c r="G749" t="s">
        <v>2074</v>
      </c>
    </row>
    <row r="750" spans="1:7" x14ac:dyDescent="0.25">
      <c r="E750">
        <v>114062003</v>
      </c>
      <c r="F750">
        <v>1140620030788</v>
      </c>
      <c r="G750" t="s">
        <v>2075</v>
      </c>
    </row>
    <row r="751" spans="1:7" x14ac:dyDescent="0.25">
      <c r="E751">
        <v>124159002</v>
      </c>
      <c r="F751">
        <v>1241590021456</v>
      </c>
      <c r="G751" t="s">
        <v>3027</v>
      </c>
    </row>
    <row r="752" spans="1:7" x14ac:dyDescent="0.25">
      <c r="E752">
        <v>121392303</v>
      </c>
      <c r="F752">
        <v>1213923037560</v>
      </c>
      <c r="G752" t="s">
        <v>2657</v>
      </c>
    </row>
    <row r="753" spans="5:7" x14ac:dyDescent="0.25">
      <c r="E753">
        <v>112013054</v>
      </c>
      <c r="F753">
        <v>1120130546270</v>
      </c>
      <c r="G753" t="s">
        <v>1793</v>
      </c>
    </row>
    <row r="754" spans="5:7" x14ac:dyDescent="0.25">
      <c r="E754">
        <v>112013054</v>
      </c>
      <c r="F754">
        <v>1120130546269</v>
      </c>
      <c r="G754" t="s">
        <v>1794</v>
      </c>
    </row>
    <row r="755" spans="5:7" x14ac:dyDescent="0.25">
      <c r="E755">
        <v>112013054</v>
      </c>
      <c r="F755">
        <v>1120130547322</v>
      </c>
      <c r="G755" t="s">
        <v>1795</v>
      </c>
    </row>
    <row r="756" spans="5:7" x14ac:dyDescent="0.25">
      <c r="E756">
        <v>126515001</v>
      </c>
      <c r="F756">
        <v>1265150015039</v>
      </c>
      <c r="G756" t="s">
        <v>3191</v>
      </c>
    </row>
    <row r="757" spans="5:7" x14ac:dyDescent="0.25">
      <c r="E757">
        <v>103029902</v>
      </c>
      <c r="F757">
        <v>1030299020274</v>
      </c>
      <c r="G757" t="s">
        <v>1196</v>
      </c>
    </row>
    <row r="758" spans="5:7" x14ac:dyDescent="0.25">
      <c r="E758">
        <v>103024753</v>
      </c>
      <c r="F758">
        <v>1030247530182</v>
      </c>
      <c r="G758" t="s">
        <v>1074</v>
      </c>
    </row>
    <row r="759" spans="5:7" x14ac:dyDescent="0.25">
      <c r="E759">
        <v>112289003</v>
      </c>
      <c r="F759">
        <v>1122890032233</v>
      </c>
      <c r="G759" t="s">
        <v>1834</v>
      </c>
    </row>
    <row r="760" spans="5:7" x14ac:dyDescent="0.25">
      <c r="E760">
        <v>103023912</v>
      </c>
      <c r="F760">
        <v>1030239120149</v>
      </c>
      <c r="G760" t="s">
        <v>1058</v>
      </c>
    </row>
    <row r="761" spans="5:7" x14ac:dyDescent="0.25">
      <c r="E761">
        <v>105253303</v>
      </c>
      <c r="F761">
        <v>1052533037466</v>
      </c>
      <c r="G761" t="s">
        <v>1058</v>
      </c>
    </row>
    <row r="762" spans="5:7" x14ac:dyDescent="0.25">
      <c r="E762">
        <v>115219002</v>
      </c>
      <c r="F762">
        <v>1152190024588</v>
      </c>
      <c r="G762" t="s">
        <v>1058</v>
      </c>
    </row>
    <row r="763" spans="5:7" x14ac:dyDescent="0.25">
      <c r="E763">
        <v>118401403</v>
      </c>
      <c r="F763">
        <v>1184014032858</v>
      </c>
      <c r="G763" t="s">
        <v>1058</v>
      </c>
    </row>
    <row r="764" spans="5:7" x14ac:dyDescent="0.25">
      <c r="E764">
        <v>127049303</v>
      </c>
      <c r="F764">
        <v>1270493030715</v>
      </c>
      <c r="G764" t="s">
        <v>1058</v>
      </c>
    </row>
    <row r="765" spans="5:7" x14ac:dyDescent="0.25">
      <c r="E765">
        <v>105253303</v>
      </c>
      <c r="F765">
        <v>1052533036737</v>
      </c>
      <c r="G765" t="s">
        <v>1341</v>
      </c>
    </row>
    <row r="766" spans="5:7" x14ac:dyDescent="0.25">
      <c r="E766">
        <v>105253303</v>
      </c>
      <c r="F766">
        <v>1052533032032</v>
      </c>
      <c r="G766" t="s">
        <v>1342</v>
      </c>
    </row>
    <row r="767" spans="5:7" x14ac:dyDescent="0.25">
      <c r="E767">
        <v>112281302</v>
      </c>
      <c r="F767">
        <v>1122813024825</v>
      </c>
      <c r="G767" t="s">
        <v>1812</v>
      </c>
    </row>
    <row r="768" spans="5:7" x14ac:dyDescent="0.25">
      <c r="E768">
        <v>122098202</v>
      </c>
      <c r="F768">
        <v>1220982027465</v>
      </c>
      <c r="G768" t="s">
        <v>2790</v>
      </c>
    </row>
    <row r="769" spans="5:7" x14ac:dyDescent="0.25">
      <c r="E769">
        <v>112282004</v>
      </c>
      <c r="F769">
        <v>1122820046826</v>
      </c>
      <c r="G769" t="s">
        <v>1822</v>
      </c>
    </row>
    <row r="770" spans="5:7" x14ac:dyDescent="0.25">
      <c r="E770">
        <v>112282004</v>
      </c>
      <c r="F770">
        <v>1122820047508</v>
      </c>
      <c r="G770" t="s">
        <v>1823</v>
      </c>
    </row>
    <row r="771" spans="5:7" x14ac:dyDescent="0.25">
      <c r="E771">
        <v>112282004</v>
      </c>
      <c r="F771">
        <v>1122820042201</v>
      </c>
      <c r="G771" t="s">
        <v>1824</v>
      </c>
    </row>
    <row r="772" spans="5:7" x14ac:dyDescent="0.25">
      <c r="E772">
        <v>113363103</v>
      </c>
      <c r="F772">
        <v>1133631032577</v>
      </c>
      <c r="G772" t="s">
        <v>1955</v>
      </c>
    </row>
    <row r="773" spans="5:7" x14ac:dyDescent="0.25">
      <c r="E773">
        <v>120481002</v>
      </c>
      <c r="F773">
        <v>1204810023456</v>
      </c>
      <c r="G773" t="s">
        <v>2570</v>
      </c>
    </row>
    <row r="774" spans="5:7" x14ac:dyDescent="0.25">
      <c r="E774">
        <v>104432503</v>
      </c>
      <c r="F774">
        <v>1044325035248</v>
      </c>
      <c r="G774" t="s">
        <v>1270</v>
      </c>
    </row>
    <row r="775" spans="5:7" x14ac:dyDescent="0.25">
      <c r="E775">
        <v>104432503</v>
      </c>
      <c r="F775">
        <v>1044325037119</v>
      </c>
      <c r="G775" t="s">
        <v>1269</v>
      </c>
    </row>
    <row r="776" spans="5:7" x14ac:dyDescent="0.25">
      <c r="E776">
        <v>126515001</v>
      </c>
      <c r="F776">
        <v>1265150017235</v>
      </c>
      <c r="G776" t="s">
        <v>3192</v>
      </c>
    </row>
    <row r="777" spans="5:7" x14ac:dyDescent="0.25">
      <c r="E777">
        <v>112281302</v>
      </c>
      <c r="F777">
        <v>1122813022190</v>
      </c>
      <c r="G777" t="s">
        <v>1813</v>
      </c>
    </row>
    <row r="778" spans="5:7" x14ac:dyDescent="0.25">
      <c r="E778">
        <v>112676203</v>
      </c>
      <c r="F778">
        <v>1126762034601</v>
      </c>
      <c r="G778" t="s">
        <v>1885</v>
      </c>
    </row>
    <row r="779" spans="5:7" x14ac:dyDescent="0.25">
      <c r="E779">
        <v>103024753</v>
      </c>
      <c r="F779">
        <v>1030247530180</v>
      </c>
      <c r="G779" t="s">
        <v>1075</v>
      </c>
    </row>
    <row r="780" spans="5:7" x14ac:dyDescent="0.25">
      <c r="E780">
        <v>111343603</v>
      </c>
      <c r="F780">
        <v>1113436032390</v>
      </c>
      <c r="G780" t="s">
        <v>1772</v>
      </c>
    </row>
    <row r="781" spans="5:7" x14ac:dyDescent="0.25">
      <c r="E781">
        <v>112281302</v>
      </c>
      <c r="F781">
        <v>1122813026273</v>
      </c>
      <c r="G781" t="s">
        <v>1814</v>
      </c>
    </row>
    <row r="782" spans="5:7" x14ac:dyDescent="0.25">
      <c r="E782">
        <v>126515001</v>
      </c>
      <c r="F782">
        <v>1265150017226</v>
      </c>
      <c r="G782" t="s">
        <v>3193</v>
      </c>
    </row>
    <row r="783" spans="5:7" x14ac:dyDescent="0.25">
      <c r="E783">
        <v>126515001</v>
      </c>
      <c r="F783">
        <v>1265150013816</v>
      </c>
      <c r="G783" t="s">
        <v>3194</v>
      </c>
    </row>
    <row r="784" spans="5:7" x14ac:dyDescent="0.25">
      <c r="E784">
        <v>126515001</v>
      </c>
      <c r="F784">
        <v>1265150013751</v>
      </c>
      <c r="G784" t="s">
        <v>3195</v>
      </c>
    </row>
    <row r="785" spans="5:7" x14ac:dyDescent="0.25">
      <c r="E785">
        <v>126515001</v>
      </c>
      <c r="F785">
        <v>1265150017368</v>
      </c>
      <c r="G785" t="s">
        <v>3196</v>
      </c>
    </row>
    <row r="786" spans="5:7" x14ac:dyDescent="0.25">
      <c r="E786">
        <v>126515001</v>
      </c>
      <c r="F786">
        <v>1265150013690</v>
      </c>
      <c r="G786" t="s">
        <v>3197</v>
      </c>
    </row>
    <row r="787" spans="5:7" x14ac:dyDescent="0.25">
      <c r="E787">
        <v>110148002</v>
      </c>
      <c r="F787">
        <v>1101480021350</v>
      </c>
      <c r="G787" t="s">
        <v>1711</v>
      </c>
    </row>
    <row r="788" spans="5:7" x14ac:dyDescent="0.25">
      <c r="E788">
        <v>111343603</v>
      </c>
      <c r="F788">
        <v>1113436034947</v>
      </c>
      <c r="G788" t="s">
        <v>1773</v>
      </c>
    </row>
    <row r="789" spans="5:7" x14ac:dyDescent="0.25">
      <c r="E789">
        <v>124159002</v>
      </c>
      <c r="F789">
        <v>1241590021454</v>
      </c>
      <c r="G789" t="s">
        <v>3028</v>
      </c>
    </row>
    <row r="790" spans="5:7" x14ac:dyDescent="0.25">
      <c r="E790">
        <v>108112003</v>
      </c>
      <c r="F790">
        <v>1081120031225</v>
      </c>
      <c r="G790" t="s">
        <v>1606</v>
      </c>
    </row>
    <row r="791" spans="5:7" x14ac:dyDescent="0.25">
      <c r="E791">
        <v>108112003</v>
      </c>
      <c r="F791">
        <v>1081120031223</v>
      </c>
      <c r="G791" t="s">
        <v>1607</v>
      </c>
    </row>
    <row r="792" spans="5:7" x14ac:dyDescent="0.25">
      <c r="E792">
        <v>115226003</v>
      </c>
      <c r="F792">
        <v>1152260038005</v>
      </c>
      <c r="G792" t="s">
        <v>2241</v>
      </c>
    </row>
    <row r="793" spans="5:7" x14ac:dyDescent="0.25">
      <c r="E793">
        <v>126515001</v>
      </c>
      <c r="F793">
        <v>1265150013739</v>
      </c>
      <c r="G793" t="s">
        <v>3198</v>
      </c>
    </row>
    <row r="794" spans="5:7" x14ac:dyDescent="0.25">
      <c r="E794">
        <v>101637002</v>
      </c>
      <c r="F794">
        <v>1016370028103</v>
      </c>
      <c r="G794" t="s">
        <v>939</v>
      </c>
    </row>
    <row r="795" spans="5:7" x14ac:dyDescent="0.25">
      <c r="E795">
        <v>105201352</v>
      </c>
      <c r="F795">
        <v>1052013521651</v>
      </c>
      <c r="G795" t="s">
        <v>1309</v>
      </c>
    </row>
    <row r="796" spans="5:7" x14ac:dyDescent="0.25">
      <c r="E796">
        <v>101631703</v>
      </c>
      <c r="F796">
        <v>1016317034207</v>
      </c>
      <c r="G796" t="s">
        <v>917</v>
      </c>
    </row>
    <row r="797" spans="5:7" x14ac:dyDescent="0.25">
      <c r="E797">
        <v>115219002</v>
      </c>
      <c r="F797">
        <v>1152190024583</v>
      </c>
      <c r="G797" t="s">
        <v>2190</v>
      </c>
    </row>
    <row r="798" spans="5:7" x14ac:dyDescent="0.25">
      <c r="E798">
        <v>122091352</v>
      </c>
      <c r="F798">
        <v>1220913521018</v>
      </c>
      <c r="G798" t="s">
        <v>2711</v>
      </c>
    </row>
    <row r="799" spans="5:7" x14ac:dyDescent="0.25">
      <c r="E799">
        <v>126515001</v>
      </c>
      <c r="F799">
        <v>1265150016913</v>
      </c>
      <c r="G799" t="s">
        <v>3199</v>
      </c>
    </row>
    <row r="800" spans="5:7" x14ac:dyDescent="0.25">
      <c r="E800">
        <v>126515001</v>
      </c>
      <c r="F800">
        <v>1265150013781</v>
      </c>
      <c r="G800" t="s">
        <v>3200</v>
      </c>
    </row>
    <row r="801" spans="5:7" x14ac:dyDescent="0.25">
      <c r="E801">
        <v>123468303</v>
      </c>
      <c r="F801">
        <v>1234683033385</v>
      </c>
      <c r="G801" t="s">
        <v>2926</v>
      </c>
    </row>
    <row r="802" spans="5:7" x14ac:dyDescent="0.25">
      <c r="E802">
        <v>120480803</v>
      </c>
      <c r="F802">
        <v>1204808035099</v>
      </c>
      <c r="G802" t="s">
        <v>2564</v>
      </c>
    </row>
    <row r="803" spans="5:7" x14ac:dyDescent="0.25">
      <c r="E803">
        <v>114062503</v>
      </c>
      <c r="F803">
        <v>1140625036311</v>
      </c>
      <c r="G803" t="s">
        <v>2081</v>
      </c>
    </row>
    <row r="804" spans="5:7" x14ac:dyDescent="0.25">
      <c r="E804">
        <v>114062503</v>
      </c>
      <c r="F804">
        <v>1140625035023</v>
      </c>
      <c r="G804" t="s">
        <v>2082</v>
      </c>
    </row>
    <row r="805" spans="5:7" x14ac:dyDescent="0.25">
      <c r="E805">
        <v>109420803</v>
      </c>
      <c r="F805">
        <v>1094208033092</v>
      </c>
      <c r="G805" t="s">
        <v>1671</v>
      </c>
    </row>
    <row r="806" spans="5:7" x14ac:dyDescent="0.25">
      <c r="E806">
        <v>121395103</v>
      </c>
      <c r="F806">
        <v>1213951034672</v>
      </c>
      <c r="G806" t="s">
        <v>2671</v>
      </c>
    </row>
    <row r="807" spans="5:7" x14ac:dyDescent="0.25">
      <c r="E807">
        <v>115222752</v>
      </c>
      <c r="F807">
        <v>1152227521766</v>
      </c>
      <c r="G807" t="s">
        <v>2228</v>
      </c>
    </row>
    <row r="808" spans="5:7" x14ac:dyDescent="0.25">
      <c r="E808">
        <v>108073503</v>
      </c>
      <c r="F808">
        <v>1080735037381</v>
      </c>
      <c r="G808" t="s">
        <v>1583</v>
      </c>
    </row>
    <row r="809" spans="5:7" x14ac:dyDescent="0.25">
      <c r="E809">
        <v>103027352</v>
      </c>
      <c r="F809">
        <v>1030273528013</v>
      </c>
      <c r="G809" t="s">
        <v>1127</v>
      </c>
    </row>
    <row r="810" spans="5:7" x14ac:dyDescent="0.25">
      <c r="E810">
        <v>111292304</v>
      </c>
      <c r="F810">
        <v>1112923046840</v>
      </c>
      <c r="G810" t="s">
        <v>1752</v>
      </c>
    </row>
    <row r="811" spans="5:7" x14ac:dyDescent="0.25">
      <c r="E811">
        <v>111292304</v>
      </c>
      <c r="F811">
        <v>1112923042246</v>
      </c>
      <c r="G811" t="s">
        <v>1753</v>
      </c>
    </row>
    <row r="812" spans="5:7" x14ac:dyDescent="0.25">
      <c r="E812">
        <v>128030852</v>
      </c>
      <c r="F812">
        <v>1280308526575</v>
      </c>
      <c r="G812" t="s">
        <v>3414</v>
      </c>
    </row>
    <row r="813" spans="5:7" x14ac:dyDescent="0.25">
      <c r="E813">
        <v>119583003</v>
      </c>
      <c r="F813">
        <v>1195830036420</v>
      </c>
      <c r="G813" t="s">
        <v>2507</v>
      </c>
    </row>
    <row r="814" spans="5:7" x14ac:dyDescent="0.25">
      <c r="E814">
        <v>119583003</v>
      </c>
      <c r="F814">
        <v>1195830036419</v>
      </c>
      <c r="G814" t="s">
        <v>2508</v>
      </c>
    </row>
    <row r="815" spans="5:7" x14ac:dyDescent="0.25">
      <c r="E815">
        <v>103026303</v>
      </c>
      <c r="F815">
        <v>1030263036596</v>
      </c>
      <c r="G815" t="s">
        <v>1089</v>
      </c>
    </row>
    <row r="816" spans="5:7" x14ac:dyDescent="0.25">
      <c r="E816">
        <v>108112203</v>
      </c>
      <c r="F816">
        <v>1081122036899</v>
      </c>
      <c r="G816" t="s">
        <v>1608</v>
      </c>
    </row>
    <row r="817" spans="5:7" x14ac:dyDescent="0.25">
      <c r="E817">
        <v>108112203</v>
      </c>
      <c r="F817">
        <v>1081122031191</v>
      </c>
      <c r="G817" t="s">
        <v>1609</v>
      </c>
    </row>
    <row r="818" spans="5:7" x14ac:dyDescent="0.25">
      <c r="E818">
        <v>108112203</v>
      </c>
      <c r="F818">
        <v>1081122031287</v>
      </c>
      <c r="G818" t="s">
        <v>1610</v>
      </c>
    </row>
    <row r="819" spans="5:7" x14ac:dyDescent="0.25">
      <c r="E819">
        <v>113385303</v>
      </c>
      <c r="F819">
        <v>1133853032761</v>
      </c>
      <c r="G819" t="s">
        <v>2045</v>
      </c>
    </row>
    <row r="820" spans="5:7" x14ac:dyDescent="0.25">
      <c r="E820">
        <v>120483302</v>
      </c>
      <c r="F820">
        <v>1204833023477</v>
      </c>
      <c r="G820" t="s">
        <v>2586</v>
      </c>
    </row>
    <row r="821" spans="5:7" x14ac:dyDescent="0.25">
      <c r="E821">
        <v>126515001</v>
      </c>
      <c r="F821">
        <v>1265150013764</v>
      </c>
      <c r="G821" t="s">
        <v>3201</v>
      </c>
    </row>
    <row r="822" spans="5:7" x14ac:dyDescent="0.25">
      <c r="E822">
        <v>107653802</v>
      </c>
      <c r="F822">
        <v>1076538024389</v>
      </c>
      <c r="G822" t="s">
        <v>1486</v>
      </c>
    </row>
    <row r="823" spans="5:7" x14ac:dyDescent="0.25">
      <c r="E823">
        <v>101632403</v>
      </c>
      <c r="F823">
        <v>1016324037187</v>
      </c>
      <c r="G823" t="s">
        <v>928</v>
      </c>
    </row>
    <row r="824" spans="5:7" x14ac:dyDescent="0.25">
      <c r="E824">
        <v>101632403</v>
      </c>
      <c r="F824">
        <v>1016324034242</v>
      </c>
      <c r="G824" t="s">
        <v>929</v>
      </c>
    </row>
    <row r="825" spans="5:7" x14ac:dyDescent="0.25">
      <c r="E825">
        <v>103029203</v>
      </c>
      <c r="F825">
        <v>1030292030491</v>
      </c>
      <c r="G825" t="s">
        <v>1173</v>
      </c>
    </row>
    <row r="826" spans="5:7" x14ac:dyDescent="0.25">
      <c r="E826">
        <v>107656303</v>
      </c>
      <c r="F826">
        <v>1076563034463</v>
      </c>
      <c r="G826" t="s">
        <v>1520</v>
      </c>
    </row>
    <row r="827" spans="5:7" x14ac:dyDescent="0.25">
      <c r="E827">
        <v>105253553</v>
      </c>
      <c r="F827">
        <v>1052535535328</v>
      </c>
      <c r="G827" t="s">
        <v>1343</v>
      </c>
    </row>
    <row r="828" spans="5:7" x14ac:dyDescent="0.25">
      <c r="E828">
        <v>105253553</v>
      </c>
      <c r="F828">
        <v>1052535532037</v>
      </c>
      <c r="G828" t="s">
        <v>1344</v>
      </c>
    </row>
    <row r="829" spans="5:7" x14ac:dyDescent="0.25">
      <c r="E829">
        <v>123468303</v>
      </c>
      <c r="F829">
        <v>1234683035251</v>
      </c>
      <c r="G829" t="s">
        <v>2927</v>
      </c>
    </row>
    <row r="830" spans="5:7" x14ac:dyDescent="0.25">
      <c r="E830">
        <v>113382303</v>
      </c>
      <c r="F830">
        <v>1133823036611</v>
      </c>
      <c r="G830" t="s">
        <v>2032</v>
      </c>
    </row>
    <row r="831" spans="5:7" x14ac:dyDescent="0.25">
      <c r="E831">
        <v>103026402</v>
      </c>
      <c r="F831">
        <v>1030264020249</v>
      </c>
      <c r="G831" t="s">
        <v>1098</v>
      </c>
    </row>
    <row r="832" spans="5:7" x14ac:dyDescent="0.25">
      <c r="E832">
        <v>103026002</v>
      </c>
      <c r="F832">
        <v>1030260027673</v>
      </c>
      <c r="G832" t="s">
        <v>1084</v>
      </c>
    </row>
    <row r="833" spans="5:7" x14ac:dyDescent="0.25">
      <c r="E833">
        <v>120481002</v>
      </c>
      <c r="F833">
        <v>1204810026723</v>
      </c>
      <c r="G833" t="s">
        <v>2571</v>
      </c>
    </row>
    <row r="834" spans="5:7" x14ac:dyDescent="0.25">
      <c r="E834">
        <v>116191103</v>
      </c>
      <c r="F834">
        <v>1161911031602</v>
      </c>
      <c r="G834" t="s">
        <v>2282</v>
      </c>
    </row>
    <row r="835" spans="5:7" x14ac:dyDescent="0.25">
      <c r="E835">
        <v>103023912</v>
      </c>
      <c r="F835">
        <v>1030239120156</v>
      </c>
      <c r="G835" t="s">
        <v>1059</v>
      </c>
    </row>
    <row r="836" spans="5:7" x14ac:dyDescent="0.25">
      <c r="E836">
        <v>126515001</v>
      </c>
      <c r="F836">
        <v>1265150013765</v>
      </c>
      <c r="G836" t="s">
        <v>3202</v>
      </c>
    </row>
    <row r="837" spans="5:7" x14ac:dyDescent="0.25">
      <c r="E837">
        <v>109248003</v>
      </c>
      <c r="F837">
        <v>1092480031991</v>
      </c>
      <c r="G837" t="s">
        <v>1666</v>
      </c>
    </row>
    <row r="838" spans="5:7" x14ac:dyDescent="0.25">
      <c r="E838">
        <v>119357402</v>
      </c>
      <c r="F838">
        <v>1193574022474</v>
      </c>
      <c r="G838" t="s">
        <v>2483</v>
      </c>
    </row>
    <row r="839" spans="5:7" x14ac:dyDescent="0.25">
      <c r="E839">
        <v>121390302</v>
      </c>
      <c r="F839">
        <v>1213903022792</v>
      </c>
      <c r="G839" t="s">
        <v>2639</v>
      </c>
    </row>
    <row r="840" spans="5:7" x14ac:dyDescent="0.25">
      <c r="E840">
        <v>121391303</v>
      </c>
      <c r="F840">
        <v>1213913036593</v>
      </c>
      <c r="G840" t="s">
        <v>2654</v>
      </c>
    </row>
    <row r="841" spans="5:7" x14ac:dyDescent="0.25">
      <c r="E841">
        <v>109246003</v>
      </c>
      <c r="F841">
        <v>1092460037413</v>
      </c>
      <c r="G841" t="s">
        <v>1662</v>
      </c>
    </row>
    <row r="842" spans="5:7" x14ac:dyDescent="0.25">
      <c r="E842">
        <v>123467103</v>
      </c>
      <c r="F842">
        <v>1234671033266</v>
      </c>
      <c r="G842" t="s">
        <v>2901</v>
      </c>
    </row>
    <row r="843" spans="5:7" x14ac:dyDescent="0.25">
      <c r="E843">
        <v>126515001</v>
      </c>
      <c r="F843">
        <v>1265150013803</v>
      </c>
      <c r="G843" t="s">
        <v>3203</v>
      </c>
    </row>
    <row r="844" spans="5:7" x14ac:dyDescent="0.25">
      <c r="E844">
        <v>126515001</v>
      </c>
      <c r="F844">
        <v>1265150013850</v>
      </c>
      <c r="G844" t="s">
        <v>3204</v>
      </c>
    </row>
    <row r="845" spans="5:7" x14ac:dyDescent="0.25">
      <c r="E845">
        <v>106612203</v>
      </c>
      <c r="F845">
        <v>1066122034106</v>
      </c>
      <c r="G845" t="s">
        <v>1440</v>
      </c>
    </row>
    <row r="846" spans="5:7" x14ac:dyDescent="0.25">
      <c r="E846">
        <v>106612203</v>
      </c>
      <c r="F846">
        <v>1066122036984</v>
      </c>
      <c r="G846" t="s">
        <v>1441</v>
      </c>
    </row>
    <row r="847" spans="5:7" x14ac:dyDescent="0.25">
      <c r="E847">
        <v>126515001</v>
      </c>
      <c r="F847">
        <v>1265150013851</v>
      </c>
      <c r="G847" t="s">
        <v>3205</v>
      </c>
    </row>
    <row r="848" spans="5:7" x14ac:dyDescent="0.25">
      <c r="E848">
        <v>126515001</v>
      </c>
      <c r="F848">
        <v>1265150017231</v>
      </c>
      <c r="G848" t="s">
        <v>3206</v>
      </c>
    </row>
    <row r="849" spans="5:7" x14ac:dyDescent="0.25">
      <c r="E849">
        <v>103026852</v>
      </c>
      <c r="F849">
        <v>1030268520265</v>
      </c>
      <c r="G849" t="s">
        <v>1110</v>
      </c>
    </row>
    <row r="850" spans="5:7" x14ac:dyDescent="0.25">
      <c r="E850">
        <v>121135503</v>
      </c>
      <c r="F850">
        <v>1211355031313</v>
      </c>
      <c r="G850" t="s">
        <v>1110</v>
      </c>
    </row>
    <row r="851" spans="5:7" x14ac:dyDescent="0.25">
      <c r="E851">
        <v>123466403</v>
      </c>
      <c r="F851">
        <v>1234664033339</v>
      </c>
      <c r="G851" t="s">
        <v>1110</v>
      </c>
    </row>
    <row r="852" spans="5:7" x14ac:dyDescent="0.25">
      <c r="E852">
        <v>126515001</v>
      </c>
      <c r="F852">
        <v>1265150016822</v>
      </c>
      <c r="G852" t="s">
        <v>3207</v>
      </c>
    </row>
    <row r="853" spans="5:7" x14ac:dyDescent="0.25">
      <c r="E853">
        <v>103028833</v>
      </c>
      <c r="F853">
        <v>1030288330256</v>
      </c>
      <c r="G853" t="s">
        <v>1163</v>
      </c>
    </row>
    <row r="854" spans="5:7" x14ac:dyDescent="0.25">
      <c r="E854">
        <v>107652603</v>
      </c>
      <c r="F854">
        <v>1076526037602</v>
      </c>
      <c r="G854" t="s">
        <v>1469</v>
      </c>
    </row>
    <row r="855" spans="5:7" x14ac:dyDescent="0.25">
      <c r="E855">
        <v>107652603</v>
      </c>
      <c r="F855">
        <v>1076526034360</v>
      </c>
      <c r="G855" t="s">
        <v>1470</v>
      </c>
    </row>
    <row r="856" spans="5:7" x14ac:dyDescent="0.25">
      <c r="E856">
        <v>101268003</v>
      </c>
      <c r="F856">
        <v>1012680036007</v>
      </c>
      <c r="G856" t="s">
        <v>878</v>
      </c>
    </row>
    <row r="857" spans="5:7" x14ac:dyDescent="0.25">
      <c r="E857">
        <v>112013753</v>
      </c>
      <c r="F857">
        <v>1120137538176</v>
      </c>
      <c r="G857" t="s">
        <v>3503</v>
      </c>
    </row>
    <row r="858" spans="5:7" x14ac:dyDescent="0.25">
      <c r="E858">
        <v>108073503</v>
      </c>
      <c r="F858">
        <v>1080735036195</v>
      </c>
      <c r="G858" t="s">
        <v>1584</v>
      </c>
    </row>
    <row r="859" spans="5:7" x14ac:dyDescent="0.25">
      <c r="E859">
        <v>101262903</v>
      </c>
      <c r="F859">
        <v>1012629032126</v>
      </c>
      <c r="G859" t="s">
        <v>867</v>
      </c>
    </row>
    <row r="860" spans="5:7" x14ac:dyDescent="0.25">
      <c r="E860">
        <v>101262903</v>
      </c>
      <c r="F860">
        <v>1012629037176</v>
      </c>
      <c r="G860" t="s">
        <v>868</v>
      </c>
    </row>
    <row r="861" spans="5:7" x14ac:dyDescent="0.25">
      <c r="E861">
        <v>121395103</v>
      </c>
      <c r="F861">
        <v>1213951038141</v>
      </c>
      <c r="G861" t="s">
        <v>3523</v>
      </c>
    </row>
    <row r="862" spans="5:7" x14ac:dyDescent="0.25">
      <c r="E862">
        <v>103025002</v>
      </c>
      <c r="F862">
        <v>1030250020203</v>
      </c>
      <c r="G862" t="s">
        <v>1079</v>
      </c>
    </row>
    <row r="863" spans="5:7" x14ac:dyDescent="0.25">
      <c r="E863">
        <v>124150503</v>
      </c>
      <c r="F863">
        <v>1241505035216</v>
      </c>
      <c r="G863" t="s">
        <v>2955</v>
      </c>
    </row>
    <row r="864" spans="5:7" x14ac:dyDescent="0.25">
      <c r="E864">
        <v>113385003</v>
      </c>
      <c r="F864">
        <v>1133850032755</v>
      </c>
      <c r="G864" t="s">
        <v>2040</v>
      </c>
    </row>
    <row r="865" spans="5:7" x14ac:dyDescent="0.25">
      <c r="E865">
        <v>127042853</v>
      </c>
      <c r="F865">
        <v>1270428537865</v>
      </c>
      <c r="G865" t="s">
        <v>3392</v>
      </c>
    </row>
    <row r="866" spans="5:7" x14ac:dyDescent="0.25">
      <c r="E866">
        <v>127042853</v>
      </c>
      <c r="F866">
        <v>1270428536564</v>
      </c>
      <c r="G866" t="s">
        <v>3393</v>
      </c>
    </row>
    <row r="867" spans="5:7" x14ac:dyDescent="0.25">
      <c r="E867">
        <v>127042853</v>
      </c>
      <c r="F867">
        <v>1270428536563</v>
      </c>
      <c r="G867" t="s">
        <v>3394</v>
      </c>
    </row>
    <row r="868" spans="5:7" x14ac:dyDescent="0.25">
      <c r="E868">
        <v>120481002</v>
      </c>
      <c r="F868">
        <v>1204810024957</v>
      </c>
      <c r="G868" t="s">
        <v>2572</v>
      </c>
    </row>
    <row r="869" spans="5:7" x14ac:dyDescent="0.25">
      <c r="E869">
        <v>118403302</v>
      </c>
      <c r="F869">
        <v>1184033026718</v>
      </c>
      <c r="G869" t="s">
        <v>2414</v>
      </c>
    </row>
    <row r="870" spans="5:7" x14ac:dyDescent="0.25">
      <c r="E870">
        <v>120481002</v>
      </c>
      <c r="F870">
        <v>1204810023458</v>
      </c>
      <c r="G870" t="s">
        <v>2573</v>
      </c>
    </row>
    <row r="871" spans="5:7" x14ac:dyDescent="0.25">
      <c r="E871">
        <v>128033053</v>
      </c>
      <c r="F871">
        <v>1280330530593</v>
      </c>
      <c r="G871" t="s">
        <v>3423</v>
      </c>
    </row>
    <row r="872" spans="5:7" x14ac:dyDescent="0.25">
      <c r="E872">
        <v>128033053</v>
      </c>
      <c r="F872">
        <v>1280330530594</v>
      </c>
      <c r="G872" t="s">
        <v>3424</v>
      </c>
    </row>
    <row r="873" spans="5:7" x14ac:dyDescent="0.25">
      <c r="E873">
        <v>128033053</v>
      </c>
      <c r="F873">
        <v>1280330530590</v>
      </c>
      <c r="G873" t="s">
        <v>3425</v>
      </c>
    </row>
    <row r="874" spans="5:7" x14ac:dyDescent="0.25">
      <c r="E874">
        <v>124156603</v>
      </c>
      <c r="F874">
        <v>1241566037197</v>
      </c>
      <c r="G874" t="s">
        <v>2995</v>
      </c>
    </row>
    <row r="875" spans="5:7" x14ac:dyDescent="0.25">
      <c r="E875">
        <v>112676503</v>
      </c>
      <c r="F875">
        <v>1126765034613</v>
      </c>
      <c r="G875" t="s">
        <v>1896</v>
      </c>
    </row>
    <row r="876" spans="5:7" x14ac:dyDescent="0.25">
      <c r="E876">
        <v>124151902</v>
      </c>
      <c r="F876">
        <v>1241519021377</v>
      </c>
      <c r="G876" t="s">
        <v>1896</v>
      </c>
    </row>
    <row r="877" spans="5:7" x14ac:dyDescent="0.25">
      <c r="E877">
        <v>101260303</v>
      </c>
      <c r="F877">
        <v>1012603034922</v>
      </c>
      <c r="G877" t="s">
        <v>848</v>
      </c>
    </row>
    <row r="878" spans="5:7" x14ac:dyDescent="0.25">
      <c r="E878">
        <v>113361703</v>
      </c>
      <c r="F878">
        <v>1133617035113</v>
      </c>
      <c r="G878" t="s">
        <v>1930</v>
      </c>
    </row>
    <row r="879" spans="5:7" x14ac:dyDescent="0.25">
      <c r="E879">
        <v>102027451</v>
      </c>
      <c r="F879">
        <v>1020274516026</v>
      </c>
      <c r="G879" t="s">
        <v>968</v>
      </c>
    </row>
    <row r="880" spans="5:7" x14ac:dyDescent="0.25">
      <c r="E880">
        <v>113362603</v>
      </c>
      <c r="F880">
        <v>1133626032563</v>
      </c>
      <c r="G880" t="s">
        <v>1951</v>
      </c>
    </row>
    <row r="881" spans="5:7" x14ac:dyDescent="0.25">
      <c r="E881">
        <v>113364002</v>
      </c>
      <c r="F881">
        <v>1133640022581</v>
      </c>
      <c r="G881" t="s">
        <v>1951</v>
      </c>
    </row>
    <row r="882" spans="5:7" x14ac:dyDescent="0.25">
      <c r="E882">
        <v>126515001</v>
      </c>
      <c r="F882">
        <v>1265150013791</v>
      </c>
      <c r="G882" t="s">
        <v>3208</v>
      </c>
    </row>
    <row r="883" spans="5:7" x14ac:dyDescent="0.25">
      <c r="E883">
        <v>126515001</v>
      </c>
      <c r="F883">
        <v>1265150013818</v>
      </c>
      <c r="G883" t="s">
        <v>3209</v>
      </c>
    </row>
    <row r="884" spans="5:7" x14ac:dyDescent="0.25">
      <c r="E884">
        <v>126515001</v>
      </c>
      <c r="F884">
        <v>1265150017963</v>
      </c>
      <c r="G884" t="s">
        <v>3210</v>
      </c>
    </row>
    <row r="885" spans="5:7" x14ac:dyDescent="0.25">
      <c r="E885">
        <v>118408852</v>
      </c>
      <c r="F885">
        <v>1184088523008</v>
      </c>
      <c r="G885" t="s">
        <v>2435</v>
      </c>
    </row>
    <row r="886" spans="5:7" x14ac:dyDescent="0.25">
      <c r="E886">
        <v>109532804</v>
      </c>
      <c r="F886">
        <v>1095328046223</v>
      </c>
      <c r="G886" t="s">
        <v>1687</v>
      </c>
    </row>
    <row r="887" spans="5:7" x14ac:dyDescent="0.25">
      <c r="E887">
        <v>126515001</v>
      </c>
      <c r="F887">
        <v>1265150017664</v>
      </c>
      <c r="G887" t="s">
        <v>3211</v>
      </c>
    </row>
    <row r="888" spans="5:7" x14ac:dyDescent="0.25">
      <c r="E888">
        <v>113362303</v>
      </c>
      <c r="F888">
        <v>1133623037209</v>
      </c>
      <c r="G888" t="s">
        <v>1938</v>
      </c>
    </row>
    <row r="889" spans="5:7" x14ac:dyDescent="0.25">
      <c r="E889">
        <v>113362303</v>
      </c>
      <c r="F889">
        <v>1133623032554</v>
      </c>
      <c r="G889" t="s">
        <v>1939</v>
      </c>
    </row>
    <row r="890" spans="5:7" x14ac:dyDescent="0.25">
      <c r="E890">
        <v>125234103</v>
      </c>
      <c r="F890">
        <v>1252341037486</v>
      </c>
      <c r="G890" t="s">
        <v>3051</v>
      </c>
    </row>
    <row r="891" spans="5:7" x14ac:dyDescent="0.25">
      <c r="E891">
        <v>125234103</v>
      </c>
      <c r="F891">
        <v>1252341031869</v>
      </c>
      <c r="G891" t="s">
        <v>3052</v>
      </c>
    </row>
    <row r="892" spans="5:7" x14ac:dyDescent="0.25">
      <c r="E892">
        <v>125234103</v>
      </c>
      <c r="F892">
        <v>1252341037313</v>
      </c>
      <c r="G892" t="s">
        <v>3053</v>
      </c>
    </row>
    <row r="893" spans="5:7" x14ac:dyDescent="0.25">
      <c r="E893">
        <v>125239452</v>
      </c>
      <c r="F893">
        <v>1252394521964</v>
      </c>
      <c r="G893" t="s">
        <v>3112</v>
      </c>
    </row>
    <row r="894" spans="5:7" x14ac:dyDescent="0.25">
      <c r="E894">
        <v>101637002</v>
      </c>
      <c r="F894">
        <v>1016370024268</v>
      </c>
      <c r="G894" t="s">
        <v>940</v>
      </c>
    </row>
    <row r="895" spans="5:7" x14ac:dyDescent="0.25">
      <c r="E895">
        <v>103024102</v>
      </c>
      <c r="F895">
        <v>1030241020167</v>
      </c>
      <c r="G895" t="s">
        <v>1065</v>
      </c>
    </row>
    <row r="896" spans="5:7" x14ac:dyDescent="0.25">
      <c r="E896">
        <v>103024102</v>
      </c>
      <c r="F896">
        <v>1030241020170</v>
      </c>
      <c r="G896" t="s">
        <v>1066</v>
      </c>
    </row>
    <row r="897" spans="5:7" x14ac:dyDescent="0.25">
      <c r="E897">
        <v>122092102</v>
      </c>
      <c r="F897">
        <v>1220921021048</v>
      </c>
      <c r="G897" t="s">
        <v>2727</v>
      </c>
    </row>
    <row r="898" spans="5:7" x14ac:dyDescent="0.25">
      <c r="E898">
        <v>105253903</v>
      </c>
      <c r="F898">
        <v>1052539032040</v>
      </c>
      <c r="G898" t="s">
        <v>1349</v>
      </c>
    </row>
    <row r="899" spans="5:7" x14ac:dyDescent="0.25">
      <c r="E899">
        <v>123465702</v>
      </c>
      <c r="F899">
        <v>1234657026907</v>
      </c>
      <c r="G899" t="s">
        <v>2871</v>
      </c>
    </row>
    <row r="900" spans="5:7" x14ac:dyDescent="0.25">
      <c r="E900">
        <v>124153503</v>
      </c>
      <c r="F900">
        <v>1241535037695</v>
      </c>
      <c r="G900" t="s">
        <v>2981</v>
      </c>
    </row>
    <row r="901" spans="5:7" x14ac:dyDescent="0.25">
      <c r="E901">
        <v>117412003</v>
      </c>
      <c r="F901">
        <v>1174120033018</v>
      </c>
      <c r="G901" t="s">
        <v>2353</v>
      </c>
    </row>
    <row r="902" spans="5:7" x14ac:dyDescent="0.25">
      <c r="E902">
        <v>119357402</v>
      </c>
      <c r="F902">
        <v>1193574022476</v>
      </c>
      <c r="G902" t="s">
        <v>2484</v>
      </c>
    </row>
    <row r="903" spans="5:7" x14ac:dyDescent="0.25">
      <c r="E903">
        <v>109420803</v>
      </c>
      <c r="F903">
        <v>1094208037037</v>
      </c>
      <c r="G903" t="s">
        <v>1672</v>
      </c>
    </row>
    <row r="904" spans="5:7" x14ac:dyDescent="0.25">
      <c r="E904">
        <v>121397803</v>
      </c>
      <c r="F904">
        <v>1213978036841</v>
      </c>
      <c r="G904" t="s">
        <v>2691</v>
      </c>
    </row>
    <row r="905" spans="5:7" x14ac:dyDescent="0.25">
      <c r="E905">
        <v>101260303</v>
      </c>
      <c r="F905">
        <v>1012603032129</v>
      </c>
      <c r="G905" t="s">
        <v>849</v>
      </c>
    </row>
    <row r="906" spans="5:7" x14ac:dyDescent="0.25">
      <c r="E906">
        <v>104432903</v>
      </c>
      <c r="F906">
        <v>1044329036125</v>
      </c>
      <c r="G906" t="s">
        <v>1274</v>
      </c>
    </row>
    <row r="907" spans="5:7" x14ac:dyDescent="0.25">
      <c r="E907">
        <v>104432903</v>
      </c>
      <c r="F907">
        <v>1044329037316</v>
      </c>
      <c r="G907" t="s">
        <v>1275</v>
      </c>
    </row>
    <row r="908" spans="5:7" x14ac:dyDescent="0.25">
      <c r="E908">
        <v>103021252</v>
      </c>
      <c r="F908">
        <v>1030212524902</v>
      </c>
      <c r="G908" t="s">
        <v>1026</v>
      </c>
    </row>
    <row r="909" spans="5:7" x14ac:dyDescent="0.25">
      <c r="E909">
        <v>113364002</v>
      </c>
      <c r="F909">
        <v>1133640022589</v>
      </c>
      <c r="G909" t="s">
        <v>1026</v>
      </c>
    </row>
    <row r="910" spans="5:7" x14ac:dyDescent="0.25">
      <c r="E910">
        <v>103026002</v>
      </c>
      <c r="F910">
        <v>1030260020222</v>
      </c>
      <c r="G910" t="s">
        <v>1085</v>
      </c>
    </row>
    <row r="911" spans="5:7" x14ac:dyDescent="0.25">
      <c r="E911">
        <v>120484903</v>
      </c>
      <c r="F911">
        <v>1204849035062</v>
      </c>
      <c r="G911" t="s">
        <v>2596</v>
      </c>
    </row>
    <row r="912" spans="5:7" x14ac:dyDescent="0.25">
      <c r="E912">
        <v>126515001</v>
      </c>
      <c r="F912">
        <v>1265150013852</v>
      </c>
      <c r="G912" t="s">
        <v>3212</v>
      </c>
    </row>
    <row r="913" spans="5:7" x14ac:dyDescent="0.25">
      <c r="E913">
        <v>112013753</v>
      </c>
      <c r="F913">
        <v>1120137536271</v>
      </c>
      <c r="G913" t="s">
        <v>1796</v>
      </c>
    </row>
    <row r="914" spans="5:7" x14ac:dyDescent="0.25">
      <c r="E914">
        <v>112013753</v>
      </c>
      <c r="F914">
        <v>1120137530010</v>
      </c>
      <c r="G914" t="s">
        <v>1797</v>
      </c>
    </row>
    <row r="915" spans="5:7" x14ac:dyDescent="0.25">
      <c r="E915">
        <v>126515001</v>
      </c>
      <c r="F915">
        <v>1265150013625</v>
      </c>
      <c r="G915" t="s">
        <v>3213</v>
      </c>
    </row>
    <row r="916" spans="5:7" x14ac:dyDescent="0.25">
      <c r="E916">
        <v>114060753</v>
      </c>
      <c r="F916">
        <v>1140607530754</v>
      </c>
      <c r="G916" t="s">
        <v>2058</v>
      </c>
    </row>
    <row r="917" spans="5:7" x14ac:dyDescent="0.25">
      <c r="E917">
        <v>103029553</v>
      </c>
      <c r="F917">
        <v>1030295530516</v>
      </c>
      <c r="G917" t="s">
        <v>1181</v>
      </c>
    </row>
    <row r="918" spans="5:7" x14ac:dyDescent="0.25">
      <c r="E918">
        <v>105254053</v>
      </c>
      <c r="F918">
        <v>1052540532043</v>
      </c>
      <c r="G918" t="s">
        <v>1353</v>
      </c>
    </row>
    <row r="919" spans="5:7" x14ac:dyDescent="0.25">
      <c r="E919">
        <v>126515001</v>
      </c>
      <c r="F919">
        <v>1265150013776</v>
      </c>
      <c r="G919" t="s">
        <v>3214</v>
      </c>
    </row>
    <row r="920" spans="5:7" x14ac:dyDescent="0.25">
      <c r="E920">
        <v>126515001</v>
      </c>
      <c r="F920">
        <v>1265150013843</v>
      </c>
      <c r="G920" t="s">
        <v>3215</v>
      </c>
    </row>
    <row r="921" spans="5:7" x14ac:dyDescent="0.25">
      <c r="E921">
        <v>123464502</v>
      </c>
      <c r="F921">
        <v>1234645023291</v>
      </c>
      <c r="G921" t="s">
        <v>2844</v>
      </c>
    </row>
    <row r="922" spans="5:7" x14ac:dyDescent="0.25">
      <c r="E922">
        <v>124159002</v>
      </c>
      <c r="F922">
        <v>1241590024812</v>
      </c>
      <c r="G922" t="s">
        <v>3029</v>
      </c>
    </row>
    <row r="923" spans="5:7" x14ac:dyDescent="0.25">
      <c r="E923">
        <v>110173003</v>
      </c>
      <c r="F923">
        <v>1101730036952</v>
      </c>
      <c r="G923" t="s">
        <v>1726</v>
      </c>
    </row>
    <row r="924" spans="5:7" x14ac:dyDescent="0.25">
      <c r="E924">
        <v>110173003</v>
      </c>
      <c r="F924">
        <v>1101730035219</v>
      </c>
      <c r="G924" t="s">
        <v>1727</v>
      </c>
    </row>
    <row r="925" spans="5:7" x14ac:dyDescent="0.25">
      <c r="E925">
        <v>125235103</v>
      </c>
      <c r="F925">
        <v>1252351031881</v>
      </c>
      <c r="G925" t="s">
        <v>3061</v>
      </c>
    </row>
    <row r="926" spans="5:7" x14ac:dyDescent="0.25">
      <c r="E926">
        <v>114067002</v>
      </c>
      <c r="F926">
        <v>1140670020844</v>
      </c>
      <c r="G926" t="s">
        <v>2107</v>
      </c>
    </row>
    <row r="927" spans="5:7" x14ac:dyDescent="0.25">
      <c r="E927">
        <v>123461302</v>
      </c>
      <c r="F927">
        <v>1234613023256</v>
      </c>
      <c r="G927" t="s">
        <v>2107</v>
      </c>
    </row>
    <row r="928" spans="5:7" x14ac:dyDescent="0.25">
      <c r="E928">
        <v>125237903</v>
      </c>
      <c r="F928">
        <v>1252379031940</v>
      </c>
      <c r="G928" t="s">
        <v>3091</v>
      </c>
    </row>
    <row r="929" spans="5:7" x14ac:dyDescent="0.25">
      <c r="E929">
        <v>118402603</v>
      </c>
      <c r="F929">
        <v>1184026037768</v>
      </c>
      <c r="G929" t="s">
        <v>2404</v>
      </c>
    </row>
    <row r="930" spans="5:7" x14ac:dyDescent="0.25">
      <c r="E930">
        <v>126515001</v>
      </c>
      <c r="F930">
        <v>1265150013668</v>
      </c>
      <c r="G930" t="s">
        <v>3216</v>
      </c>
    </row>
    <row r="931" spans="5:7" x14ac:dyDescent="0.25">
      <c r="E931">
        <v>115211603</v>
      </c>
      <c r="F931">
        <v>1152116034849</v>
      </c>
      <c r="G931" t="s">
        <v>2158</v>
      </c>
    </row>
    <row r="932" spans="5:7" x14ac:dyDescent="0.25">
      <c r="E932">
        <v>122092353</v>
      </c>
      <c r="F932">
        <v>1220923531086</v>
      </c>
      <c r="G932" t="s">
        <v>2743</v>
      </c>
    </row>
    <row r="933" spans="5:7" x14ac:dyDescent="0.25">
      <c r="E933">
        <v>123465602</v>
      </c>
      <c r="F933">
        <v>1234656025080</v>
      </c>
      <c r="G933" t="s">
        <v>2863</v>
      </c>
    </row>
    <row r="934" spans="5:7" x14ac:dyDescent="0.25">
      <c r="E934">
        <v>114063003</v>
      </c>
      <c r="F934">
        <v>1140630030801</v>
      </c>
      <c r="G934" t="s">
        <v>2086</v>
      </c>
    </row>
    <row r="935" spans="5:7" x14ac:dyDescent="0.25">
      <c r="E935">
        <v>114063003</v>
      </c>
      <c r="F935">
        <v>1140630030802</v>
      </c>
      <c r="G935" t="s">
        <v>2087</v>
      </c>
    </row>
    <row r="936" spans="5:7" x14ac:dyDescent="0.25">
      <c r="E936">
        <v>120481002</v>
      </c>
      <c r="F936">
        <v>1204810023449</v>
      </c>
      <c r="G936" t="s">
        <v>2574</v>
      </c>
    </row>
    <row r="937" spans="5:7" x14ac:dyDescent="0.25">
      <c r="E937">
        <v>115218003</v>
      </c>
      <c r="F937">
        <v>1152180031724</v>
      </c>
      <c r="G937" t="s">
        <v>2177</v>
      </c>
    </row>
    <row r="938" spans="5:7" x14ac:dyDescent="0.25">
      <c r="E938">
        <v>125237702</v>
      </c>
      <c r="F938">
        <v>1252377021928</v>
      </c>
      <c r="G938" t="s">
        <v>3085</v>
      </c>
    </row>
    <row r="939" spans="5:7" x14ac:dyDescent="0.25">
      <c r="E939">
        <v>116496603</v>
      </c>
      <c r="F939">
        <v>1164966036357</v>
      </c>
      <c r="G939" t="s">
        <v>2317</v>
      </c>
    </row>
    <row r="940" spans="5:7" x14ac:dyDescent="0.25">
      <c r="E940">
        <v>102027451</v>
      </c>
      <c r="F940">
        <v>1020274510400</v>
      </c>
      <c r="G940" t="s">
        <v>969</v>
      </c>
    </row>
    <row r="941" spans="5:7" x14ac:dyDescent="0.25">
      <c r="E941">
        <v>103024753</v>
      </c>
      <c r="F941">
        <v>1030247530191</v>
      </c>
      <c r="G941" t="s">
        <v>969</v>
      </c>
    </row>
    <row r="942" spans="5:7" x14ac:dyDescent="0.25">
      <c r="E942">
        <v>105257602</v>
      </c>
      <c r="F942">
        <v>1052576025329</v>
      </c>
      <c r="G942" t="s">
        <v>969</v>
      </c>
    </row>
    <row r="943" spans="5:7" x14ac:dyDescent="0.25">
      <c r="E943">
        <v>107651603</v>
      </c>
      <c r="F943">
        <v>1076516036927</v>
      </c>
      <c r="G943" t="s">
        <v>969</v>
      </c>
    </row>
    <row r="944" spans="5:7" x14ac:dyDescent="0.25">
      <c r="E944">
        <v>112281302</v>
      </c>
      <c r="F944">
        <v>1122813022208</v>
      </c>
      <c r="G944" t="s">
        <v>969</v>
      </c>
    </row>
    <row r="945" spans="5:7" x14ac:dyDescent="0.25">
      <c r="E945">
        <v>122097203</v>
      </c>
      <c r="F945">
        <v>1220972038112</v>
      </c>
      <c r="G945" t="s">
        <v>969</v>
      </c>
    </row>
    <row r="946" spans="5:7" x14ac:dyDescent="0.25">
      <c r="E946">
        <v>122098103</v>
      </c>
      <c r="F946">
        <v>1220981031055</v>
      </c>
      <c r="G946" t="s">
        <v>2778</v>
      </c>
    </row>
    <row r="947" spans="5:7" x14ac:dyDescent="0.25">
      <c r="E947">
        <v>110148002</v>
      </c>
      <c r="F947">
        <v>1101480027735</v>
      </c>
      <c r="G947" t="s">
        <v>1712</v>
      </c>
    </row>
    <row r="948" spans="5:7" x14ac:dyDescent="0.25">
      <c r="E948">
        <v>101308503</v>
      </c>
      <c r="F948">
        <v>1013085035332</v>
      </c>
      <c r="G948" t="s">
        <v>894</v>
      </c>
    </row>
    <row r="949" spans="5:7" x14ac:dyDescent="0.25">
      <c r="E949">
        <v>124153503</v>
      </c>
      <c r="F949">
        <v>1241535031424</v>
      </c>
      <c r="G949" t="s">
        <v>2982</v>
      </c>
    </row>
    <row r="950" spans="5:7" x14ac:dyDescent="0.25">
      <c r="E950">
        <v>124153503</v>
      </c>
      <c r="F950">
        <v>1241535031422</v>
      </c>
      <c r="G950" t="s">
        <v>2983</v>
      </c>
    </row>
    <row r="951" spans="5:7" x14ac:dyDescent="0.25">
      <c r="E951">
        <v>108112502</v>
      </c>
      <c r="F951">
        <v>1081125021252</v>
      </c>
      <c r="G951" t="s">
        <v>1612</v>
      </c>
    </row>
    <row r="952" spans="5:7" x14ac:dyDescent="0.25">
      <c r="E952">
        <v>108112502</v>
      </c>
      <c r="F952">
        <v>1081125021251</v>
      </c>
      <c r="G952" t="s">
        <v>1613</v>
      </c>
    </row>
    <row r="953" spans="5:7" x14ac:dyDescent="0.25">
      <c r="E953">
        <v>107653102</v>
      </c>
      <c r="F953">
        <v>1076531026957</v>
      </c>
      <c r="G953" t="s">
        <v>1475</v>
      </c>
    </row>
    <row r="954" spans="5:7" x14ac:dyDescent="0.25">
      <c r="E954">
        <v>107653102</v>
      </c>
      <c r="F954">
        <v>1076531024845</v>
      </c>
      <c r="G954" t="s">
        <v>1476</v>
      </c>
    </row>
    <row r="955" spans="5:7" x14ac:dyDescent="0.25">
      <c r="E955">
        <v>118402603</v>
      </c>
      <c r="F955">
        <v>1184026037610</v>
      </c>
      <c r="G955" t="s">
        <v>2405</v>
      </c>
    </row>
    <row r="956" spans="5:7" x14ac:dyDescent="0.25">
      <c r="E956">
        <v>118402603</v>
      </c>
      <c r="F956">
        <v>1184026035242</v>
      </c>
      <c r="G956" t="s">
        <v>2406</v>
      </c>
    </row>
    <row r="957" spans="5:7" x14ac:dyDescent="0.25">
      <c r="E957">
        <v>115211603</v>
      </c>
      <c r="F957">
        <v>1152116031700</v>
      </c>
      <c r="G957" t="s">
        <v>2159</v>
      </c>
    </row>
    <row r="958" spans="5:7" x14ac:dyDescent="0.25">
      <c r="E958">
        <v>103022803</v>
      </c>
      <c r="F958">
        <v>1030228030542</v>
      </c>
      <c r="G958" t="s">
        <v>1051</v>
      </c>
    </row>
    <row r="959" spans="5:7" x14ac:dyDescent="0.25">
      <c r="E959">
        <v>126515001</v>
      </c>
      <c r="F959">
        <v>1265150014726</v>
      </c>
      <c r="G959" t="s">
        <v>3217</v>
      </c>
    </row>
    <row r="960" spans="5:7" x14ac:dyDescent="0.25">
      <c r="E960">
        <v>112283003</v>
      </c>
      <c r="F960">
        <v>1122830032202</v>
      </c>
      <c r="G960" t="s">
        <v>1825</v>
      </c>
    </row>
    <row r="961" spans="5:7" x14ac:dyDescent="0.25">
      <c r="E961">
        <v>112283003</v>
      </c>
      <c r="F961">
        <v>1122830035117</v>
      </c>
      <c r="G961" t="s">
        <v>1826</v>
      </c>
    </row>
    <row r="962" spans="5:7" x14ac:dyDescent="0.25">
      <c r="E962">
        <v>112283003</v>
      </c>
      <c r="F962">
        <v>1122830037427</v>
      </c>
      <c r="G962" t="s">
        <v>1827</v>
      </c>
    </row>
    <row r="963" spans="5:7" x14ac:dyDescent="0.25">
      <c r="E963">
        <v>112283003</v>
      </c>
      <c r="F963">
        <v>1122830032206</v>
      </c>
      <c r="G963" t="s">
        <v>1828</v>
      </c>
    </row>
    <row r="964" spans="5:7" x14ac:dyDescent="0.25">
      <c r="E964">
        <v>126515001</v>
      </c>
      <c r="F964">
        <v>1265150015186</v>
      </c>
      <c r="G964" t="s">
        <v>3218</v>
      </c>
    </row>
    <row r="965" spans="5:7" x14ac:dyDescent="0.25">
      <c r="E965">
        <v>102027451</v>
      </c>
      <c r="F965">
        <v>1020274516028</v>
      </c>
      <c r="G965" t="s">
        <v>970</v>
      </c>
    </row>
    <row r="966" spans="5:7" x14ac:dyDescent="0.25">
      <c r="E966">
        <v>103023153</v>
      </c>
      <c r="F966">
        <v>1030231538115</v>
      </c>
      <c r="G966" t="s">
        <v>1055</v>
      </c>
    </row>
    <row r="967" spans="5:7" x14ac:dyDescent="0.25">
      <c r="E967">
        <v>107653203</v>
      </c>
      <c r="F967">
        <v>1076532034373</v>
      </c>
      <c r="G967" t="s">
        <v>1480</v>
      </c>
    </row>
    <row r="968" spans="5:7" x14ac:dyDescent="0.25">
      <c r="E968">
        <v>107653203</v>
      </c>
      <c r="F968">
        <v>1076532034372</v>
      </c>
      <c r="G968" t="s">
        <v>1481</v>
      </c>
    </row>
    <row r="969" spans="5:7" x14ac:dyDescent="0.25">
      <c r="E969">
        <v>104432803</v>
      </c>
      <c r="F969">
        <v>1044328033137</v>
      </c>
      <c r="G969" t="s">
        <v>1272</v>
      </c>
    </row>
    <row r="970" spans="5:7" x14ac:dyDescent="0.25">
      <c r="E970">
        <v>107656303</v>
      </c>
      <c r="F970">
        <v>1076563034462</v>
      </c>
      <c r="G970" t="s">
        <v>1521</v>
      </c>
    </row>
    <row r="971" spans="5:7" x14ac:dyDescent="0.25">
      <c r="E971">
        <v>114064003</v>
      </c>
      <c r="F971">
        <v>1140640030810</v>
      </c>
      <c r="G971" t="s">
        <v>2094</v>
      </c>
    </row>
    <row r="972" spans="5:7" x14ac:dyDescent="0.25">
      <c r="E972">
        <v>115503004</v>
      </c>
      <c r="F972">
        <v>1155030047062</v>
      </c>
      <c r="G972" t="s">
        <v>2258</v>
      </c>
    </row>
    <row r="973" spans="5:7" x14ac:dyDescent="0.25">
      <c r="E973">
        <v>124154003</v>
      </c>
      <c r="F973">
        <v>1241540031401</v>
      </c>
      <c r="G973" t="s">
        <v>2258</v>
      </c>
    </row>
    <row r="974" spans="5:7" x14ac:dyDescent="0.25">
      <c r="E974">
        <v>115503004</v>
      </c>
      <c r="F974">
        <v>1155030046341</v>
      </c>
      <c r="G974" t="s">
        <v>2259</v>
      </c>
    </row>
    <row r="975" spans="5:7" x14ac:dyDescent="0.25">
      <c r="E975">
        <v>115503004</v>
      </c>
      <c r="F975">
        <v>1155030047468</v>
      </c>
      <c r="G975" t="s">
        <v>2260</v>
      </c>
    </row>
    <row r="976" spans="5:7" x14ac:dyDescent="0.25">
      <c r="E976">
        <v>104432903</v>
      </c>
      <c r="F976">
        <v>1044329033145</v>
      </c>
      <c r="G976" t="s">
        <v>1276</v>
      </c>
    </row>
    <row r="977" spans="5:7" x14ac:dyDescent="0.25">
      <c r="E977">
        <v>104432903</v>
      </c>
      <c r="F977">
        <v>1044329038202</v>
      </c>
      <c r="G977" t="s">
        <v>3491</v>
      </c>
    </row>
    <row r="978" spans="5:7" x14ac:dyDescent="0.25">
      <c r="E978">
        <v>122092102</v>
      </c>
      <c r="F978">
        <v>1220921027653</v>
      </c>
      <c r="G978" t="s">
        <v>2728</v>
      </c>
    </row>
    <row r="979" spans="5:7" x14ac:dyDescent="0.25">
      <c r="E979">
        <v>112281302</v>
      </c>
      <c r="F979">
        <v>1122813022215</v>
      </c>
      <c r="G979" t="s">
        <v>1815</v>
      </c>
    </row>
    <row r="980" spans="5:7" x14ac:dyDescent="0.25">
      <c r="E980">
        <v>123465702</v>
      </c>
      <c r="F980">
        <v>1234657027314</v>
      </c>
      <c r="G980" t="s">
        <v>2872</v>
      </c>
    </row>
    <row r="981" spans="5:7" x14ac:dyDescent="0.25">
      <c r="E981">
        <v>123465702</v>
      </c>
      <c r="F981">
        <v>1234657024831</v>
      </c>
      <c r="G981" t="s">
        <v>2873</v>
      </c>
    </row>
    <row r="982" spans="5:7" x14ac:dyDescent="0.25">
      <c r="E982">
        <v>107658903</v>
      </c>
      <c r="F982">
        <v>1076589034512</v>
      </c>
      <c r="G982" t="s">
        <v>1544</v>
      </c>
    </row>
    <row r="983" spans="5:7" x14ac:dyDescent="0.25">
      <c r="E983">
        <v>126515001</v>
      </c>
      <c r="F983">
        <v>1265150015120</v>
      </c>
      <c r="G983" t="s">
        <v>3219</v>
      </c>
    </row>
    <row r="984" spans="5:7" x14ac:dyDescent="0.25">
      <c r="E984">
        <v>107656502</v>
      </c>
      <c r="F984">
        <v>1076565028101</v>
      </c>
      <c r="G984" t="s">
        <v>1525</v>
      </c>
    </row>
    <row r="985" spans="5:7" x14ac:dyDescent="0.25">
      <c r="E985">
        <v>104107903</v>
      </c>
      <c r="F985">
        <v>1041079034907</v>
      </c>
      <c r="G985" t="s">
        <v>1238</v>
      </c>
    </row>
    <row r="986" spans="5:7" x14ac:dyDescent="0.25">
      <c r="E986">
        <v>104107903</v>
      </c>
      <c r="F986">
        <v>1041079037489</v>
      </c>
      <c r="G986" t="s">
        <v>1239</v>
      </c>
    </row>
    <row r="987" spans="5:7" x14ac:dyDescent="0.25">
      <c r="E987">
        <v>115222504</v>
      </c>
      <c r="F987">
        <v>1152225045038</v>
      </c>
      <c r="G987" t="s">
        <v>2222</v>
      </c>
    </row>
    <row r="988" spans="5:7" x14ac:dyDescent="0.25">
      <c r="E988">
        <v>115222504</v>
      </c>
      <c r="F988">
        <v>1152225046330</v>
      </c>
      <c r="G988" t="s">
        <v>2223</v>
      </c>
    </row>
    <row r="989" spans="5:7" x14ac:dyDescent="0.25">
      <c r="E989">
        <v>115222504</v>
      </c>
      <c r="F989">
        <v>1152225046331</v>
      </c>
      <c r="G989" t="s">
        <v>2224</v>
      </c>
    </row>
    <row r="990" spans="5:7" x14ac:dyDescent="0.25">
      <c r="E990">
        <v>123463603</v>
      </c>
      <c r="F990">
        <v>1234636033271</v>
      </c>
      <c r="G990" t="s">
        <v>2834</v>
      </c>
    </row>
    <row r="991" spans="5:7" x14ac:dyDescent="0.25">
      <c r="E991">
        <v>113365203</v>
      </c>
      <c r="F991">
        <v>1133652032626</v>
      </c>
      <c r="G991" t="s">
        <v>1998</v>
      </c>
    </row>
    <row r="992" spans="5:7" x14ac:dyDescent="0.25">
      <c r="E992">
        <v>114063503</v>
      </c>
      <c r="F992">
        <v>1140635030808</v>
      </c>
      <c r="G992" t="s">
        <v>2090</v>
      </c>
    </row>
    <row r="993" spans="5:7" x14ac:dyDescent="0.25">
      <c r="E993">
        <v>114063503</v>
      </c>
      <c r="F993">
        <v>1140635037447</v>
      </c>
      <c r="G993" t="s">
        <v>2091</v>
      </c>
    </row>
    <row r="994" spans="5:7" x14ac:dyDescent="0.25">
      <c r="E994">
        <v>126515001</v>
      </c>
      <c r="F994">
        <v>1265150015185</v>
      </c>
      <c r="G994" t="s">
        <v>3220</v>
      </c>
    </row>
    <row r="995" spans="5:7" x14ac:dyDescent="0.25">
      <c r="E995">
        <v>113364002</v>
      </c>
      <c r="F995">
        <v>1133640022592</v>
      </c>
      <c r="G995" t="s">
        <v>1970</v>
      </c>
    </row>
    <row r="996" spans="5:7" x14ac:dyDescent="0.25">
      <c r="E996">
        <v>115211103</v>
      </c>
      <c r="F996">
        <v>1152111031691</v>
      </c>
      <c r="G996" t="s">
        <v>1970</v>
      </c>
    </row>
    <row r="997" spans="5:7" x14ac:dyDescent="0.25">
      <c r="E997">
        <v>112281302</v>
      </c>
      <c r="F997">
        <v>1122813026274</v>
      </c>
      <c r="G997" t="s">
        <v>1816</v>
      </c>
    </row>
    <row r="998" spans="5:7" x14ac:dyDescent="0.25">
      <c r="E998">
        <v>120456003</v>
      </c>
      <c r="F998">
        <v>1204560033223</v>
      </c>
      <c r="G998" t="s">
        <v>2555</v>
      </c>
    </row>
    <row r="999" spans="5:7" x14ac:dyDescent="0.25">
      <c r="E999">
        <v>115211603</v>
      </c>
      <c r="F999">
        <v>1152116035020</v>
      </c>
      <c r="G999" t="s">
        <v>2160</v>
      </c>
    </row>
    <row r="1000" spans="5:7" x14ac:dyDescent="0.25">
      <c r="E1000">
        <v>103024603</v>
      </c>
      <c r="F1000">
        <v>1030246035190</v>
      </c>
      <c r="G1000" t="s">
        <v>1070</v>
      </c>
    </row>
    <row r="1001" spans="5:7" x14ac:dyDescent="0.25">
      <c r="E1001">
        <v>103024603</v>
      </c>
      <c r="F1001">
        <v>1030246030179</v>
      </c>
      <c r="G1001" t="s">
        <v>1071</v>
      </c>
    </row>
    <row r="1002" spans="5:7" x14ac:dyDescent="0.25">
      <c r="E1002">
        <v>103021003</v>
      </c>
      <c r="F1002">
        <v>1030210037998</v>
      </c>
      <c r="G1002" t="s">
        <v>1012</v>
      </c>
    </row>
    <row r="1003" spans="5:7" x14ac:dyDescent="0.25">
      <c r="E1003">
        <v>123465602</v>
      </c>
      <c r="F1003">
        <v>1234656023318</v>
      </c>
      <c r="G1003" t="s">
        <v>2864</v>
      </c>
    </row>
    <row r="1004" spans="5:7" x14ac:dyDescent="0.25">
      <c r="E1004">
        <v>126515001</v>
      </c>
      <c r="F1004">
        <v>1265150015041</v>
      </c>
      <c r="G1004" t="s">
        <v>3221</v>
      </c>
    </row>
    <row r="1005" spans="5:7" x14ac:dyDescent="0.25">
      <c r="E1005">
        <v>113364002</v>
      </c>
      <c r="F1005">
        <v>1133640022593</v>
      </c>
      <c r="G1005" t="s">
        <v>1971</v>
      </c>
    </row>
    <row r="1006" spans="5:7" x14ac:dyDescent="0.25">
      <c r="E1006">
        <v>118403003</v>
      </c>
      <c r="F1006">
        <v>1184030032891</v>
      </c>
      <c r="G1006" t="s">
        <v>2409</v>
      </c>
    </row>
    <row r="1007" spans="5:7" x14ac:dyDescent="0.25">
      <c r="E1007">
        <v>118403003</v>
      </c>
      <c r="F1007">
        <v>1184030037007</v>
      </c>
      <c r="G1007" t="s">
        <v>2410</v>
      </c>
    </row>
    <row r="1008" spans="5:7" x14ac:dyDescent="0.25">
      <c r="E1008">
        <v>120481002</v>
      </c>
      <c r="F1008">
        <v>1204810023459</v>
      </c>
      <c r="G1008" t="s">
        <v>2575</v>
      </c>
    </row>
    <row r="1009" spans="5:7" x14ac:dyDescent="0.25">
      <c r="E1009">
        <v>118403003</v>
      </c>
      <c r="F1009">
        <v>1184030038199</v>
      </c>
      <c r="G1009" t="s">
        <v>3519</v>
      </c>
    </row>
    <row r="1010" spans="5:7" x14ac:dyDescent="0.25">
      <c r="E1010">
        <v>112672803</v>
      </c>
      <c r="F1010">
        <v>1126728034570</v>
      </c>
      <c r="G1010" t="s">
        <v>1865</v>
      </c>
    </row>
    <row r="1011" spans="5:7" x14ac:dyDescent="0.25">
      <c r="E1011">
        <v>112672803</v>
      </c>
      <c r="F1011">
        <v>1126728034571</v>
      </c>
      <c r="G1011" t="s">
        <v>1866</v>
      </c>
    </row>
    <row r="1012" spans="5:7" x14ac:dyDescent="0.25">
      <c r="E1012">
        <v>112672803</v>
      </c>
      <c r="F1012">
        <v>1126728034566</v>
      </c>
      <c r="G1012" t="s">
        <v>1867</v>
      </c>
    </row>
    <row r="1013" spans="5:7" x14ac:dyDescent="0.25">
      <c r="E1013">
        <v>113363603</v>
      </c>
      <c r="F1013">
        <v>1133636032606</v>
      </c>
      <c r="G1013" t="s">
        <v>1962</v>
      </c>
    </row>
    <row r="1014" spans="5:7" x14ac:dyDescent="0.25">
      <c r="E1014">
        <v>105254353</v>
      </c>
      <c r="F1014">
        <v>1052543532048</v>
      </c>
      <c r="G1014" t="s">
        <v>1355</v>
      </c>
    </row>
    <row r="1015" spans="5:7" x14ac:dyDescent="0.25">
      <c r="E1015">
        <v>105254353</v>
      </c>
      <c r="F1015">
        <v>1052543537948</v>
      </c>
      <c r="G1015" t="s">
        <v>1356</v>
      </c>
    </row>
    <row r="1016" spans="5:7" x14ac:dyDescent="0.25">
      <c r="E1016">
        <v>105252602</v>
      </c>
      <c r="F1016">
        <v>1052526022009</v>
      </c>
      <c r="G1016" t="s">
        <v>1333</v>
      </c>
    </row>
    <row r="1017" spans="5:7" x14ac:dyDescent="0.25">
      <c r="E1017">
        <v>113384603</v>
      </c>
      <c r="F1017">
        <v>1133846036616</v>
      </c>
      <c r="G1017" t="s">
        <v>1333</v>
      </c>
    </row>
    <row r="1018" spans="5:7" x14ac:dyDescent="0.25">
      <c r="E1018">
        <v>126515001</v>
      </c>
      <c r="F1018">
        <v>1265150017242</v>
      </c>
      <c r="G1018" t="s">
        <v>3222</v>
      </c>
    </row>
    <row r="1019" spans="5:7" x14ac:dyDescent="0.25">
      <c r="E1019">
        <v>104107503</v>
      </c>
      <c r="F1019">
        <v>1041075031167</v>
      </c>
      <c r="G1019" t="s">
        <v>1226</v>
      </c>
    </row>
    <row r="1020" spans="5:7" x14ac:dyDescent="0.25">
      <c r="E1020">
        <v>110173504</v>
      </c>
      <c r="F1020">
        <v>1101735047195</v>
      </c>
      <c r="G1020" t="s">
        <v>1728</v>
      </c>
    </row>
    <row r="1021" spans="5:7" x14ac:dyDescent="0.25">
      <c r="E1021">
        <v>110173504</v>
      </c>
      <c r="F1021">
        <v>1101735041547</v>
      </c>
      <c r="G1021" t="s">
        <v>1729</v>
      </c>
    </row>
    <row r="1022" spans="5:7" x14ac:dyDescent="0.25">
      <c r="E1022">
        <v>110173504</v>
      </c>
      <c r="F1022">
        <v>1101735047196</v>
      </c>
      <c r="G1022" t="s">
        <v>1730</v>
      </c>
    </row>
    <row r="1023" spans="5:7" x14ac:dyDescent="0.25">
      <c r="E1023">
        <v>126515001</v>
      </c>
      <c r="F1023">
        <v>1265150016528</v>
      </c>
      <c r="G1023" t="s">
        <v>3223</v>
      </c>
    </row>
    <row r="1024" spans="5:7" x14ac:dyDescent="0.25">
      <c r="E1024">
        <v>125238402</v>
      </c>
      <c r="F1024">
        <v>1252384026501</v>
      </c>
      <c r="G1024" t="s">
        <v>3100</v>
      </c>
    </row>
    <row r="1025" spans="5:7" x14ac:dyDescent="0.25">
      <c r="E1025">
        <v>115222752</v>
      </c>
      <c r="F1025">
        <v>1152227526333</v>
      </c>
      <c r="G1025" t="s">
        <v>2229</v>
      </c>
    </row>
    <row r="1026" spans="5:7" x14ac:dyDescent="0.25">
      <c r="E1026">
        <v>115222752</v>
      </c>
      <c r="F1026">
        <v>1152227527902</v>
      </c>
      <c r="G1026" t="s">
        <v>3512</v>
      </c>
    </row>
    <row r="1027" spans="5:7" x14ac:dyDescent="0.25">
      <c r="E1027">
        <v>103021102</v>
      </c>
      <c r="F1027">
        <v>1030211026787</v>
      </c>
      <c r="G1027" t="s">
        <v>1018</v>
      </c>
    </row>
    <row r="1028" spans="5:7" x14ac:dyDescent="0.25">
      <c r="E1028">
        <v>107657103</v>
      </c>
      <c r="F1028">
        <v>1076571036185</v>
      </c>
      <c r="G1028" t="s">
        <v>1532</v>
      </c>
    </row>
    <row r="1029" spans="5:7" x14ac:dyDescent="0.25">
      <c r="E1029">
        <v>121390302</v>
      </c>
      <c r="F1029">
        <v>1213903022791</v>
      </c>
      <c r="G1029" t="s">
        <v>2640</v>
      </c>
    </row>
    <row r="1030" spans="5:7" x14ac:dyDescent="0.25">
      <c r="E1030">
        <v>123464502</v>
      </c>
      <c r="F1030">
        <v>1234645023296</v>
      </c>
      <c r="G1030" t="s">
        <v>2845</v>
      </c>
    </row>
    <row r="1031" spans="5:7" x14ac:dyDescent="0.25">
      <c r="E1031">
        <v>107653802</v>
      </c>
      <c r="F1031">
        <v>1076538027268</v>
      </c>
      <c r="G1031" t="s">
        <v>1487</v>
      </c>
    </row>
    <row r="1032" spans="5:7" x14ac:dyDescent="0.25">
      <c r="E1032">
        <v>121395603</v>
      </c>
      <c r="F1032">
        <v>1213956036864</v>
      </c>
      <c r="G1032" t="s">
        <v>2680</v>
      </c>
    </row>
    <row r="1033" spans="5:7" x14ac:dyDescent="0.25">
      <c r="E1033">
        <v>104375302</v>
      </c>
      <c r="F1033">
        <v>1043753022691</v>
      </c>
      <c r="G1033" t="s">
        <v>1252</v>
      </c>
    </row>
    <row r="1034" spans="5:7" x14ac:dyDescent="0.25">
      <c r="E1034">
        <v>116197503</v>
      </c>
      <c r="F1034">
        <v>1161975036900</v>
      </c>
      <c r="G1034" t="s">
        <v>2296</v>
      </c>
    </row>
    <row r="1035" spans="5:7" x14ac:dyDescent="0.25">
      <c r="E1035">
        <v>104372003</v>
      </c>
      <c r="F1035">
        <v>1043720038166</v>
      </c>
      <c r="G1035" t="s">
        <v>3489</v>
      </c>
    </row>
    <row r="1036" spans="5:7" x14ac:dyDescent="0.25">
      <c r="E1036">
        <v>126515001</v>
      </c>
      <c r="F1036">
        <v>1265150015125</v>
      </c>
      <c r="G1036" t="s">
        <v>3224</v>
      </c>
    </row>
    <row r="1037" spans="5:7" x14ac:dyDescent="0.25">
      <c r="E1037">
        <v>103023912</v>
      </c>
      <c r="F1037">
        <v>1030239126780</v>
      </c>
      <c r="G1037" t="s">
        <v>1060</v>
      </c>
    </row>
    <row r="1038" spans="5:7" x14ac:dyDescent="0.25">
      <c r="E1038">
        <v>106616203</v>
      </c>
      <c r="F1038">
        <v>1066162034115</v>
      </c>
      <c r="G1038" t="s">
        <v>1445</v>
      </c>
    </row>
    <row r="1039" spans="5:7" x14ac:dyDescent="0.25">
      <c r="E1039">
        <v>123463603</v>
      </c>
      <c r="F1039">
        <v>1234636033272</v>
      </c>
      <c r="G1039" t="s">
        <v>2835</v>
      </c>
    </row>
    <row r="1040" spans="5:7" x14ac:dyDescent="0.25">
      <c r="E1040">
        <v>101264003</v>
      </c>
      <c r="F1040">
        <v>1012640032163</v>
      </c>
      <c r="G1040" t="s">
        <v>871</v>
      </c>
    </row>
    <row r="1041" spans="5:7" x14ac:dyDescent="0.25">
      <c r="E1041">
        <v>123465702</v>
      </c>
      <c r="F1041">
        <v>1234657025344</v>
      </c>
      <c r="G1041" t="s">
        <v>871</v>
      </c>
    </row>
    <row r="1042" spans="5:7" x14ac:dyDescent="0.25">
      <c r="E1042">
        <v>125234502</v>
      </c>
      <c r="F1042">
        <v>1252345021878</v>
      </c>
      <c r="G1042" t="s">
        <v>3057</v>
      </c>
    </row>
    <row r="1043" spans="5:7" x14ac:dyDescent="0.25">
      <c r="E1043">
        <v>125234502</v>
      </c>
      <c r="F1043">
        <v>1252345021879</v>
      </c>
      <c r="G1043" t="s">
        <v>3058</v>
      </c>
    </row>
    <row r="1044" spans="5:7" x14ac:dyDescent="0.25">
      <c r="E1044">
        <v>112671303</v>
      </c>
      <c r="F1044">
        <v>1126713034537</v>
      </c>
      <c r="G1044" t="s">
        <v>1842</v>
      </c>
    </row>
    <row r="1045" spans="5:7" x14ac:dyDescent="0.25">
      <c r="E1045">
        <v>118403302</v>
      </c>
      <c r="F1045">
        <v>1184033027348</v>
      </c>
      <c r="G1045" t="s">
        <v>2415</v>
      </c>
    </row>
    <row r="1046" spans="5:7" x14ac:dyDescent="0.25">
      <c r="E1046">
        <v>118403302</v>
      </c>
      <c r="F1046">
        <v>1184033027936</v>
      </c>
      <c r="G1046" t="s">
        <v>2416</v>
      </c>
    </row>
    <row r="1047" spans="5:7" x14ac:dyDescent="0.25">
      <c r="E1047">
        <v>122097502</v>
      </c>
      <c r="F1047">
        <v>1220975024948</v>
      </c>
      <c r="G1047" t="s">
        <v>2759</v>
      </c>
    </row>
    <row r="1048" spans="5:7" x14ac:dyDescent="0.25">
      <c r="E1048">
        <v>129547803</v>
      </c>
      <c r="F1048">
        <v>1295478033955</v>
      </c>
      <c r="G1048" t="s">
        <v>3478</v>
      </c>
    </row>
    <row r="1049" spans="5:7" x14ac:dyDescent="0.25">
      <c r="E1049">
        <v>118403302</v>
      </c>
      <c r="F1049">
        <v>1184033026930</v>
      </c>
      <c r="G1049" t="s">
        <v>2417</v>
      </c>
    </row>
    <row r="1050" spans="5:7" x14ac:dyDescent="0.25">
      <c r="E1050">
        <v>118408852</v>
      </c>
      <c r="F1050">
        <v>1184088526923</v>
      </c>
      <c r="G1050" t="s">
        <v>2436</v>
      </c>
    </row>
    <row r="1051" spans="5:7" x14ac:dyDescent="0.25">
      <c r="E1051">
        <v>107653802</v>
      </c>
      <c r="F1051">
        <v>1076538024404</v>
      </c>
      <c r="G1051" t="s">
        <v>1488</v>
      </c>
    </row>
    <row r="1052" spans="5:7" x14ac:dyDescent="0.25">
      <c r="E1052">
        <v>104432803</v>
      </c>
      <c r="F1052">
        <v>1044328033133</v>
      </c>
      <c r="G1052" t="s">
        <v>1273</v>
      </c>
    </row>
    <row r="1053" spans="5:7" x14ac:dyDescent="0.25">
      <c r="E1053">
        <v>113363103</v>
      </c>
      <c r="F1053">
        <v>1133631032578</v>
      </c>
      <c r="G1053" t="s">
        <v>1956</v>
      </c>
    </row>
    <row r="1054" spans="5:7" x14ac:dyDescent="0.25">
      <c r="E1054">
        <v>126515001</v>
      </c>
      <c r="F1054">
        <v>1265150013712</v>
      </c>
      <c r="G1054" t="s">
        <v>3225</v>
      </c>
    </row>
    <row r="1055" spans="5:7" x14ac:dyDescent="0.25">
      <c r="E1055">
        <v>117417202</v>
      </c>
      <c r="F1055">
        <v>1174172026367</v>
      </c>
      <c r="G1055" t="s">
        <v>2377</v>
      </c>
    </row>
    <row r="1056" spans="5:7" x14ac:dyDescent="0.25">
      <c r="E1056">
        <v>123468603</v>
      </c>
      <c r="F1056">
        <v>1234686037073</v>
      </c>
      <c r="G1056" t="s">
        <v>2942</v>
      </c>
    </row>
    <row r="1057" spans="5:7" x14ac:dyDescent="0.25">
      <c r="E1057">
        <v>107652603</v>
      </c>
      <c r="F1057">
        <v>1076526037163</v>
      </c>
      <c r="G1057" t="s">
        <v>1471</v>
      </c>
    </row>
    <row r="1058" spans="5:7" x14ac:dyDescent="0.25">
      <c r="E1058">
        <v>104433303</v>
      </c>
      <c r="F1058">
        <v>1044333038070</v>
      </c>
      <c r="G1058" t="s">
        <v>1281</v>
      </c>
    </row>
    <row r="1059" spans="5:7" x14ac:dyDescent="0.25">
      <c r="E1059">
        <v>115221753</v>
      </c>
      <c r="F1059">
        <v>1152217537731</v>
      </c>
      <c r="G1059" t="s">
        <v>2216</v>
      </c>
    </row>
    <row r="1060" spans="5:7" x14ac:dyDescent="0.25">
      <c r="E1060">
        <v>115221753</v>
      </c>
      <c r="F1060">
        <v>1152217534801</v>
      </c>
      <c r="G1060" t="s">
        <v>2217</v>
      </c>
    </row>
    <row r="1061" spans="5:7" x14ac:dyDescent="0.25">
      <c r="E1061">
        <v>115221753</v>
      </c>
      <c r="F1061">
        <v>1152217537186</v>
      </c>
      <c r="G1061" t="s">
        <v>2218</v>
      </c>
    </row>
    <row r="1062" spans="5:7" x14ac:dyDescent="0.25">
      <c r="E1062">
        <v>115221753</v>
      </c>
      <c r="F1062">
        <v>1152217536678</v>
      </c>
      <c r="G1062" t="s">
        <v>2219</v>
      </c>
    </row>
    <row r="1063" spans="5:7" x14ac:dyDescent="0.25">
      <c r="E1063">
        <v>115221753</v>
      </c>
      <c r="F1063">
        <v>1152217531749</v>
      </c>
      <c r="G1063" t="s">
        <v>2220</v>
      </c>
    </row>
    <row r="1064" spans="5:7" x14ac:dyDescent="0.25">
      <c r="E1064">
        <v>126515001</v>
      </c>
      <c r="F1064">
        <v>1265150015187</v>
      </c>
      <c r="G1064" t="s">
        <v>3226</v>
      </c>
    </row>
    <row r="1065" spans="5:7" x14ac:dyDescent="0.25">
      <c r="E1065">
        <v>106330803</v>
      </c>
      <c r="F1065">
        <v>1063308035231</v>
      </c>
      <c r="G1065" t="s">
        <v>1427</v>
      </c>
    </row>
    <row r="1066" spans="5:7" x14ac:dyDescent="0.25">
      <c r="E1066">
        <v>104433303</v>
      </c>
      <c r="F1066">
        <v>1044333033150</v>
      </c>
      <c r="G1066" t="s">
        <v>1282</v>
      </c>
    </row>
    <row r="1067" spans="5:7" x14ac:dyDescent="0.25">
      <c r="E1067">
        <v>103026902</v>
      </c>
      <c r="F1067">
        <v>1030269028142</v>
      </c>
      <c r="G1067" t="s">
        <v>3487</v>
      </c>
    </row>
    <row r="1068" spans="5:7" x14ac:dyDescent="0.25">
      <c r="E1068">
        <v>104432903</v>
      </c>
      <c r="F1068">
        <v>1044329033143</v>
      </c>
      <c r="G1068" t="s">
        <v>1277</v>
      </c>
    </row>
    <row r="1069" spans="5:7" x14ac:dyDescent="0.25">
      <c r="E1069">
        <v>113362603</v>
      </c>
      <c r="F1069">
        <v>1133626032570</v>
      </c>
      <c r="G1069" t="s">
        <v>1277</v>
      </c>
    </row>
    <row r="1070" spans="5:7" x14ac:dyDescent="0.25">
      <c r="E1070">
        <v>115219002</v>
      </c>
      <c r="F1070">
        <v>1152190021736</v>
      </c>
      <c r="G1070" t="s">
        <v>1277</v>
      </c>
    </row>
    <row r="1071" spans="5:7" x14ac:dyDescent="0.25">
      <c r="E1071">
        <v>127040703</v>
      </c>
      <c r="F1071">
        <v>1270407030661</v>
      </c>
      <c r="G1071" t="s">
        <v>1277</v>
      </c>
    </row>
    <row r="1072" spans="5:7" x14ac:dyDescent="0.25">
      <c r="E1072">
        <v>127041603</v>
      </c>
      <c r="F1072">
        <v>1270416036558</v>
      </c>
      <c r="G1072" t="s">
        <v>3383</v>
      </c>
    </row>
    <row r="1073" spans="5:7" x14ac:dyDescent="0.25">
      <c r="E1073">
        <v>125239452</v>
      </c>
      <c r="F1073">
        <v>1252394521965</v>
      </c>
      <c r="G1073" t="s">
        <v>3113</v>
      </c>
    </row>
    <row r="1074" spans="5:7" x14ac:dyDescent="0.25">
      <c r="E1074">
        <v>123460302</v>
      </c>
      <c r="F1074">
        <v>1234603023229</v>
      </c>
      <c r="G1074" t="s">
        <v>2813</v>
      </c>
    </row>
    <row r="1075" spans="5:7" x14ac:dyDescent="0.25">
      <c r="E1075">
        <v>106172003</v>
      </c>
      <c r="F1075">
        <v>1061720036919</v>
      </c>
      <c r="G1075" t="s">
        <v>1413</v>
      </c>
    </row>
    <row r="1076" spans="5:7" x14ac:dyDescent="0.25">
      <c r="E1076">
        <v>103024753</v>
      </c>
      <c r="F1076">
        <v>1030247537202</v>
      </c>
      <c r="G1076" t="s">
        <v>1076</v>
      </c>
    </row>
    <row r="1077" spans="5:7" x14ac:dyDescent="0.25">
      <c r="E1077">
        <v>103024753</v>
      </c>
      <c r="F1077">
        <v>1030247535153</v>
      </c>
      <c r="G1077" t="s">
        <v>1077</v>
      </c>
    </row>
    <row r="1078" spans="5:7" x14ac:dyDescent="0.25">
      <c r="E1078">
        <v>126515001</v>
      </c>
      <c r="F1078">
        <v>1265150017229</v>
      </c>
      <c r="G1078" t="s">
        <v>3227</v>
      </c>
    </row>
    <row r="1079" spans="5:7" x14ac:dyDescent="0.25">
      <c r="E1079">
        <v>126515001</v>
      </c>
      <c r="F1079">
        <v>1265150013806</v>
      </c>
      <c r="G1079" t="s">
        <v>3228</v>
      </c>
    </row>
    <row r="1080" spans="5:7" x14ac:dyDescent="0.25">
      <c r="E1080">
        <v>122092353</v>
      </c>
      <c r="F1080">
        <v>1220923537208</v>
      </c>
      <c r="G1080" t="s">
        <v>2744</v>
      </c>
    </row>
    <row r="1081" spans="5:7" x14ac:dyDescent="0.25">
      <c r="E1081">
        <v>125239452</v>
      </c>
      <c r="F1081">
        <v>1252394521966</v>
      </c>
      <c r="G1081" t="s">
        <v>2744</v>
      </c>
    </row>
    <row r="1082" spans="5:7" x14ac:dyDescent="0.25">
      <c r="E1082">
        <v>107656502</v>
      </c>
      <c r="F1082">
        <v>1076565027758</v>
      </c>
      <c r="G1082" t="s">
        <v>1526</v>
      </c>
    </row>
    <row r="1083" spans="5:7" x14ac:dyDescent="0.25">
      <c r="E1083">
        <v>124158503</v>
      </c>
      <c r="F1083">
        <v>1241585037214</v>
      </c>
      <c r="G1083" t="s">
        <v>3020</v>
      </c>
    </row>
    <row r="1084" spans="5:7" x14ac:dyDescent="0.25">
      <c r="E1084">
        <v>124159002</v>
      </c>
      <c r="F1084">
        <v>1241590026910</v>
      </c>
      <c r="G1084" t="s">
        <v>3030</v>
      </c>
    </row>
    <row r="1085" spans="5:7" x14ac:dyDescent="0.25">
      <c r="E1085">
        <v>101631703</v>
      </c>
      <c r="F1085">
        <v>1016317034938</v>
      </c>
      <c r="G1085" t="s">
        <v>918</v>
      </c>
    </row>
    <row r="1086" spans="5:7" x14ac:dyDescent="0.25">
      <c r="E1086">
        <v>115219002</v>
      </c>
      <c r="F1086">
        <v>1152190021716</v>
      </c>
      <c r="G1086" t="s">
        <v>2191</v>
      </c>
    </row>
    <row r="1087" spans="5:7" x14ac:dyDescent="0.25">
      <c r="E1087">
        <v>124157802</v>
      </c>
      <c r="F1087">
        <v>1241578021439</v>
      </c>
      <c r="G1087" t="s">
        <v>2191</v>
      </c>
    </row>
    <row r="1088" spans="5:7" x14ac:dyDescent="0.25">
      <c r="E1088">
        <v>125231303</v>
      </c>
      <c r="F1088">
        <v>1252313035322</v>
      </c>
      <c r="G1088" t="s">
        <v>3047</v>
      </c>
    </row>
    <row r="1089" spans="5:7" x14ac:dyDescent="0.25">
      <c r="E1089">
        <v>104432903</v>
      </c>
      <c r="F1089">
        <v>1044329036844</v>
      </c>
      <c r="G1089" t="s">
        <v>1278</v>
      </c>
    </row>
    <row r="1090" spans="5:7" x14ac:dyDescent="0.25">
      <c r="E1090">
        <v>121390302</v>
      </c>
      <c r="F1090">
        <v>1213903022768</v>
      </c>
      <c r="G1090" t="s">
        <v>2641</v>
      </c>
    </row>
    <row r="1091" spans="5:7" x14ac:dyDescent="0.25">
      <c r="E1091">
        <v>122092102</v>
      </c>
      <c r="F1091">
        <v>1220921025307</v>
      </c>
      <c r="G1091" t="s">
        <v>2729</v>
      </c>
    </row>
    <row r="1092" spans="5:7" x14ac:dyDescent="0.25">
      <c r="E1092">
        <v>103027503</v>
      </c>
      <c r="F1092">
        <v>1030275030432</v>
      </c>
      <c r="G1092" t="s">
        <v>1132</v>
      </c>
    </row>
    <row r="1093" spans="5:7" x14ac:dyDescent="0.25">
      <c r="E1093">
        <v>122092353</v>
      </c>
      <c r="F1093">
        <v>1220923534680</v>
      </c>
      <c r="G1093" t="s">
        <v>2745</v>
      </c>
    </row>
    <row r="1094" spans="5:7" x14ac:dyDescent="0.25">
      <c r="E1094">
        <v>122092353</v>
      </c>
      <c r="F1094">
        <v>1220923536833</v>
      </c>
      <c r="G1094" t="s">
        <v>2746</v>
      </c>
    </row>
    <row r="1095" spans="5:7" x14ac:dyDescent="0.25">
      <c r="E1095">
        <v>108073503</v>
      </c>
      <c r="F1095">
        <v>1080735030927</v>
      </c>
      <c r="G1095" t="s">
        <v>1585</v>
      </c>
    </row>
    <row r="1096" spans="5:7" x14ac:dyDescent="0.25">
      <c r="E1096">
        <v>108073503</v>
      </c>
      <c r="F1096">
        <v>1080735035207</v>
      </c>
      <c r="G1096" t="s">
        <v>1586</v>
      </c>
    </row>
    <row r="1097" spans="5:7" x14ac:dyDescent="0.25">
      <c r="E1097">
        <v>126515001</v>
      </c>
      <c r="F1097">
        <v>1265150013766</v>
      </c>
      <c r="G1097" t="s">
        <v>3229</v>
      </c>
    </row>
    <row r="1098" spans="5:7" x14ac:dyDescent="0.25">
      <c r="E1098">
        <v>128323303</v>
      </c>
      <c r="F1098">
        <v>1283233036797</v>
      </c>
      <c r="G1098" t="s">
        <v>3434</v>
      </c>
    </row>
    <row r="1099" spans="5:7" x14ac:dyDescent="0.25">
      <c r="E1099">
        <v>128323303</v>
      </c>
      <c r="F1099">
        <v>1283233032331</v>
      </c>
      <c r="G1099" t="s">
        <v>3435</v>
      </c>
    </row>
    <row r="1100" spans="5:7" x14ac:dyDescent="0.25">
      <c r="E1100">
        <v>103029603</v>
      </c>
      <c r="F1100">
        <v>1030296030532</v>
      </c>
      <c r="G1100" t="s">
        <v>1186</v>
      </c>
    </row>
    <row r="1101" spans="5:7" x14ac:dyDescent="0.25">
      <c r="E1101">
        <v>119648703</v>
      </c>
      <c r="F1101">
        <v>1196487034295</v>
      </c>
      <c r="G1101" t="s">
        <v>2521</v>
      </c>
    </row>
    <row r="1102" spans="5:7" x14ac:dyDescent="0.25">
      <c r="E1102">
        <v>114068103</v>
      </c>
      <c r="F1102">
        <v>1140681030872</v>
      </c>
      <c r="G1102" t="s">
        <v>2127</v>
      </c>
    </row>
    <row r="1103" spans="5:7" x14ac:dyDescent="0.25">
      <c r="E1103">
        <v>103026402</v>
      </c>
      <c r="F1103">
        <v>1030264020251</v>
      </c>
      <c r="G1103" t="s">
        <v>1099</v>
      </c>
    </row>
    <row r="1104" spans="5:7" x14ac:dyDescent="0.25">
      <c r="E1104">
        <v>115211003</v>
      </c>
      <c r="F1104">
        <v>1152110031678</v>
      </c>
      <c r="G1104" t="s">
        <v>1099</v>
      </c>
    </row>
    <row r="1105" spans="5:7" x14ac:dyDescent="0.25">
      <c r="E1105">
        <v>122097502</v>
      </c>
      <c r="F1105">
        <v>1220975027128</v>
      </c>
      <c r="G1105" t="s">
        <v>1099</v>
      </c>
    </row>
    <row r="1106" spans="5:7" x14ac:dyDescent="0.25">
      <c r="E1106">
        <v>112289003</v>
      </c>
      <c r="F1106">
        <v>1122890032234</v>
      </c>
      <c r="G1106" t="s">
        <v>1835</v>
      </c>
    </row>
    <row r="1107" spans="5:7" x14ac:dyDescent="0.25">
      <c r="E1107">
        <v>121395703</v>
      </c>
      <c r="F1107">
        <v>1213957038072</v>
      </c>
      <c r="G1107" t="s">
        <v>2684</v>
      </c>
    </row>
    <row r="1108" spans="5:7" x14ac:dyDescent="0.25">
      <c r="E1108">
        <v>124156703</v>
      </c>
      <c r="F1108">
        <v>1241567038064</v>
      </c>
      <c r="G1108" t="s">
        <v>2684</v>
      </c>
    </row>
    <row r="1109" spans="5:7" x14ac:dyDescent="0.25">
      <c r="E1109">
        <v>127044103</v>
      </c>
      <c r="F1109">
        <v>1270441030672</v>
      </c>
      <c r="G1109" t="s">
        <v>2684</v>
      </c>
    </row>
    <row r="1110" spans="5:7" x14ac:dyDescent="0.25">
      <c r="E1110">
        <v>127044103</v>
      </c>
      <c r="F1110">
        <v>1270441030674</v>
      </c>
      <c r="G1110" t="s">
        <v>3395</v>
      </c>
    </row>
    <row r="1111" spans="5:7" x14ac:dyDescent="0.25">
      <c r="E1111">
        <v>127044103</v>
      </c>
      <c r="F1111">
        <v>1270441030675</v>
      </c>
      <c r="G1111" t="s">
        <v>3396</v>
      </c>
    </row>
    <row r="1112" spans="5:7" x14ac:dyDescent="0.25">
      <c r="E1112">
        <v>126515001</v>
      </c>
      <c r="F1112">
        <v>1265150013742</v>
      </c>
      <c r="G1112" t="s">
        <v>3230</v>
      </c>
    </row>
    <row r="1113" spans="5:7" x14ac:dyDescent="0.25">
      <c r="E1113">
        <v>128323703</v>
      </c>
      <c r="F1113">
        <v>1283237032322</v>
      </c>
      <c r="G1113" t="s">
        <v>3438</v>
      </c>
    </row>
    <row r="1114" spans="5:7" x14ac:dyDescent="0.25">
      <c r="E1114">
        <v>103026852</v>
      </c>
      <c r="F1114">
        <v>1030268526603</v>
      </c>
      <c r="G1114" t="s">
        <v>1111</v>
      </c>
    </row>
    <row r="1115" spans="5:7" x14ac:dyDescent="0.25">
      <c r="E1115">
        <v>113384603</v>
      </c>
      <c r="F1115">
        <v>1133846035337</v>
      </c>
      <c r="G1115" t="s">
        <v>2033</v>
      </c>
    </row>
    <row r="1116" spans="5:7" x14ac:dyDescent="0.25">
      <c r="E1116">
        <v>110148002</v>
      </c>
      <c r="F1116">
        <v>1101480021357</v>
      </c>
      <c r="G1116" t="s">
        <v>1713</v>
      </c>
    </row>
    <row r="1117" spans="5:7" x14ac:dyDescent="0.25">
      <c r="E1117">
        <v>126515001</v>
      </c>
      <c r="F1117">
        <v>1265150013713</v>
      </c>
      <c r="G1117" t="s">
        <v>3231</v>
      </c>
    </row>
    <row r="1118" spans="5:7" x14ac:dyDescent="0.25">
      <c r="E1118">
        <v>110141003</v>
      </c>
      <c r="F1118">
        <v>1101410031333</v>
      </c>
      <c r="G1118" t="s">
        <v>1694</v>
      </c>
    </row>
    <row r="1119" spans="5:7" x14ac:dyDescent="0.25">
      <c r="E1119">
        <v>103026402</v>
      </c>
      <c r="F1119">
        <v>1030264020248</v>
      </c>
      <c r="G1119" t="s">
        <v>1100</v>
      </c>
    </row>
    <row r="1120" spans="5:7" x14ac:dyDescent="0.25">
      <c r="E1120">
        <v>126515001</v>
      </c>
      <c r="F1120">
        <v>1265150013743</v>
      </c>
      <c r="G1120" t="s">
        <v>3232</v>
      </c>
    </row>
    <row r="1121" spans="5:7" x14ac:dyDescent="0.25">
      <c r="E1121">
        <v>126515001</v>
      </c>
      <c r="F1121">
        <v>1265150013807</v>
      </c>
      <c r="G1121" t="s">
        <v>3233</v>
      </c>
    </row>
    <row r="1122" spans="5:7" x14ac:dyDescent="0.25">
      <c r="E1122">
        <v>117412003</v>
      </c>
      <c r="F1122">
        <v>1174120036364</v>
      </c>
      <c r="G1122" t="s">
        <v>2354</v>
      </c>
    </row>
    <row r="1123" spans="5:7" x14ac:dyDescent="0.25">
      <c r="E1123">
        <v>118406003</v>
      </c>
      <c r="F1123">
        <v>1184060032955</v>
      </c>
      <c r="G1123" t="s">
        <v>2423</v>
      </c>
    </row>
    <row r="1124" spans="5:7" x14ac:dyDescent="0.25">
      <c r="E1124">
        <v>126515001</v>
      </c>
      <c r="F1124">
        <v>1265150013693</v>
      </c>
      <c r="G1124" t="s">
        <v>3234</v>
      </c>
    </row>
    <row r="1125" spans="5:7" x14ac:dyDescent="0.25">
      <c r="E1125">
        <v>111312503</v>
      </c>
      <c r="F1125">
        <v>1113125035333</v>
      </c>
      <c r="G1125" t="s">
        <v>1756</v>
      </c>
    </row>
    <row r="1126" spans="5:7" x14ac:dyDescent="0.25">
      <c r="E1126">
        <v>111312503</v>
      </c>
      <c r="F1126">
        <v>1113125032305</v>
      </c>
      <c r="G1126" t="s">
        <v>1757</v>
      </c>
    </row>
    <row r="1127" spans="5:7" x14ac:dyDescent="0.25">
      <c r="E1127">
        <v>118406003</v>
      </c>
      <c r="F1127">
        <v>1184060032956</v>
      </c>
      <c r="G1127" t="s">
        <v>2424</v>
      </c>
    </row>
    <row r="1128" spans="5:7" x14ac:dyDescent="0.25">
      <c r="E1128">
        <v>101264003</v>
      </c>
      <c r="F1128">
        <v>1012640034700</v>
      </c>
      <c r="G1128" t="s">
        <v>872</v>
      </c>
    </row>
    <row r="1129" spans="5:7" x14ac:dyDescent="0.25">
      <c r="E1129">
        <v>103026343</v>
      </c>
      <c r="F1129">
        <v>1030263435299</v>
      </c>
      <c r="G1129" t="s">
        <v>1094</v>
      </c>
    </row>
    <row r="1130" spans="5:7" x14ac:dyDescent="0.25">
      <c r="E1130">
        <v>106617203</v>
      </c>
      <c r="F1130">
        <v>1066172031666</v>
      </c>
      <c r="G1130" t="s">
        <v>1451</v>
      </c>
    </row>
    <row r="1131" spans="5:7" x14ac:dyDescent="0.25">
      <c r="E1131">
        <v>127044103</v>
      </c>
      <c r="F1131">
        <v>1270441030671</v>
      </c>
      <c r="G1131" t="s">
        <v>3397</v>
      </c>
    </row>
    <row r="1132" spans="5:7" x14ac:dyDescent="0.25">
      <c r="E1132">
        <v>103021252</v>
      </c>
      <c r="F1132">
        <v>1030212520061</v>
      </c>
      <c r="G1132" t="s">
        <v>1027</v>
      </c>
    </row>
    <row r="1133" spans="5:7" x14ac:dyDescent="0.25">
      <c r="E1133">
        <v>123467103</v>
      </c>
      <c r="F1133">
        <v>1234671038062</v>
      </c>
      <c r="G1133" t="s">
        <v>2902</v>
      </c>
    </row>
    <row r="1134" spans="5:7" x14ac:dyDescent="0.25">
      <c r="E1134">
        <v>125237903</v>
      </c>
      <c r="F1134">
        <v>1252379037365</v>
      </c>
      <c r="G1134" t="s">
        <v>3092</v>
      </c>
    </row>
    <row r="1135" spans="5:7" x14ac:dyDescent="0.25">
      <c r="E1135">
        <v>112679403</v>
      </c>
      <c r="F1135">
        <v>1126794036688</v>
      </c>
      <c r="G1135" t="s">
        <v>1916</v>
      </c>
    </row>
    <row r="1136" spans="5:7" x14ac:dyDescent="0.25">
      <c r="E1136">
        <v>111444602</v>
      </c>
      <c r="F1136">
        <v>1114446028182</v>
      </c>
      <c r="G1136" t="s">
        <v>3497</v>
      </c>
    </row>
    <row r="1137" spans="5:7" x14ac:dyDescent="0.25">
      <c r="E1137">
        <v>111444602</v>
      </c>
      <c r="F1137">
        <v>1114446028183</v>
      </c>
      <c r="G1137" t="s">
        <v>3498</v>
      </c>
    </row>
    <row r="1138" spans="5:7" x14ac:dyDescent="0.25">
      <c r="E1138">
        <v>123467103</v>
      </c>
      <c r="F1138">
        <v>1234671034722</v>
      </c>
      <c r="G1138" t="s">
        <v>2903</v>
      </c>
    </row>
    <row r="1139" spans="5:7" x14ac:dyDescent="0.25">
      <c r="E1139">
        <v>128323703</v>
      </c>
      <c r="F1139">
        <v>1283237032324</v>
      </c>
      <c r="G1139" t="s">
        <v>3439</v>
      </c>
    </row>
    <row r="1140" spans="5:7" x14ac:dyDescent="0.25">
      <c r="E1140">
        <v>128323703</v>
      </c>
      <c r="F1140">
        <v>1283237032325</v>
      </c>
      <c r="G1140" t="s">
        <v>3440</v>
      </c>
    </row>
    <row r="1141" spans="5:7" x14ac:dyDescent="0.25">
      <c r="E1141">
        <v>123465702</v>
      </c>
      <c r="F1141">
        <v>1234657023379</v>
      </c>
      <c r="G1141" t="s">
        <v>2874</v>
      </c>
    </row>
    <row r="1142" spans="5:7" x14ac:dyDescent="0.25">
      <c r="E1142">
        <v>103026852</v>
      </c>
      <c r="F1142">
        <v>1030268520266</v>
      </c>
      <c r="G1142" t="s">
        <v>1112</v>
      </c>
    </row>
    <row r="1143" spans="5:7" x14ac:dyDescent="0.25">
      <c r="E1143">
        <v>103026852</v>
      </c>
      <c r="F1143">
        <v>1030268520270</v>
      </c>
      <c r="G1143" t="s">
        <v>1113</v>
      </c>
    </row>
    <row r="1144" spans="5:7" x14ac:dyDescent="0.25">
      <c r="E1144">
        <v>125235103</v>
      </c>
      <c r="F1144">
        <v>1252351031885</v>
      </c>
      <c r="G1144" t="s">
        <v>3062</v>
      </c>
    </row>
    <row r="1145" spans="5:7" x14ac:dyDescent="0.25">
      <c r="E1145">
        <v>114063003</v>
      </c>
      <c r="F1145">
        <v>1140630036794</v>
      </c>
      <c r="G1145" t="s">
        <v>2088</v>
      </c>
    </row>
    <row r="1146" spans="5:7" x14ac:dyDescent="0.25">
      <c r="E1146">
        <v>102027451</v>
      </c>
      <c r="F1146">
        <v>1020274518105</v>
      </c>
      <c r="G1146" t="s">
        <v>971</v>
      </c>
    </row>
    <row r="1147" spans="5:7" x14ac:dyDescent="0.25">
      <c r="E1147">
        <v>115218303</v>
      </c>
      <c r="F1147">
        <v>1152183036853</v>
      </c>
      <c r="G1147" t="s">
        <v>2184</v>
      </c>
    </row>
    <row r="1148" spans="5:7" x14ac:dyDescent="0.25">
      <c r="E1148">
        <v>121395103</v>
      </c>
      <c r="F1148">
        <v>1213951032823</v>
      </c>
      <c r="G1148" t="s">
        <v>2672</v>
      </c>
    </row>
    <row r="1149" spans="5:7" x14ac:dyDescent="0.25">
      <c r="E1149">
        <v>105256553</v>
      </c>
      <c r="F1149">
        <v>1052565532052</v>
      </c>
      <c r="G1149" t="s">
        <v>1359</v>
      </c>
    </row>
    <row r="1150" spans="5:7" x14ac:dyDescent="0.25">
      <c r="E1150">
        <v>105256553</v>
      </c>
      <c r="F1150">
        <v>1052565534817</v>
      </c>
      <c r="G1150" t="s">
        <v>1360</v>
      </c>
    </row>
    <row r="1151" spans="5:7" x14ac:dyDescent="0.25">
      <c r="E1151">
        <v>108070502</v>
      </c>
      <c r="F1151">
        <v>1080705020908</v>
      </c>
      <c r="G1151" t="s">
        <v>1569</v>
      </c>
    </row>
    <row r="1152" spans="5:7" x14ac:dyDescent="0.25">
      <c r="E1152">
        <v>125237603</v>
      </c>
      <c r="F1152">
        <v>1252376036510</v>
      </c>
      <c r="G1152" t="s">
        <v>3078</v>
      </c>
    </row>
    <row r="1153" spans="5:7" x14ac:dyDescent="0.25">
      <c r="E1153">
        <v>118402603</v>
      </c>
      <c r="F1153">
        <v>1184026032933</v>
      </c>
      <c r="G1153" t="s">
        <v>2407</v>
      </c>
    </row>
    <row r="1154" spans="5:7" x14ac:dyDescent="0.25">
      <c r="E1154">
        <v>103026343</v>
      </c>
      <c r="F1154">
        <v>1030263437441</v>
      </c>
      <c r="G1154" t="s">
        <v>1095</v>
      </c>
    </row>
    <row r="1155" spans="5:7" x14ac:dyDescent="0.25">
      <c r="E1155">
        <v>120452003</v>
      </c>
      <c r="F1155">
        <v>1204520033204</v>
      </c>
      <c r="G1155" t="s">
        <v>2534</v>
      </c>
    </row>
    <row r="1156" spans="5:7" x14ac:dyDescent="0.25">
      <c r="E1156">
        <v>124159002</v>
      </c>
      <c r="F1156">
        <v>1241590025137</v>
      </c>
      <c r="G1156" t="s">
        <v>3031</v>
      </c>
    </row>
    <row r="1157" spans="5:7" x14ac:dyDescent="0.25">
      <c r="E1157">
        <v>120452003</v>
      </c>
      <c r="F1157">
        <v>1204520037366</v>
      </c>
      <c r="G1157" t="s">
        <v>2535</v>
      </c>
    </row>
    <row r="1158" spans="5:7" x14ac:dyDescent="0.25">
      <c r="E1158">
        <v>103026303</v>
      </c>
      <c r="F1158">
        <v>1030263030229</v>
      </c>
      <c r="G1158" t="s">
        <v>1090</v>
      </c>
    </row>
    <row r="1159" spans="5:7" x14ac:dyDescent="0.25">
      <c r="E1159">
        <v>126515001</v>
      </c>
      <c r="F1159">
        <v>1265150013642</v>
      </c>
      <c r="G1159" t="s">
        <v>3235</v>
      </c>
    </row>
    <row r="1160" spans="5:7" x14ac:dyDescent="0.25">
      <c r="E1160">
        <v>108111303</v>
      </c>
      <c r="F1160">
        <v>1081113031205</v>
      </c>
      <c r="G1160" t="s">
        <v>1603</v>
      </c>
    </row>
    <row r="1161" spans="5:7" x14ac:dyDescent="0.25">
      <c r="E1161">
        <v>113382303</v>
      </c>
      <c r="F1161">
        <v>1133823032735</v>
      </c>
      <c r="G1161" t="s">
        <v>1603</v>
      </c>
    </row>
    <row r="1162" spans="5:7" x14ac:dyDescent="0.25">
      <c r="E1162">
        <v>117417202</v>
      </c>
      <c r="F1162">
        <v>1174172023058</v>
      </c>
      <c r="G1162" t="s">
        <v>1603</v>
      </c>
    </row>
    <row r="1163" spans="5:7" x14ac:dyDescent="0.25">
      <c r="E1163">
        <v>114062003</v>
      </c>
      <c r="F1163">
        <v>1140620030783</v>
      </c>
      <c r="G1163" t="s">
        <v>2076</v>
      </c>
    </row>
    <row r="1164" spans="5:7" x14ac:dyDescent="0.25">
      <c r="E1164">
        <v>113364002</v>
      </c>
      <c r="F1164">
        <v>1133640022597</v>
      </c>
      <c r="G1164" t="s">
        <v>1972</v>
      </c>
    </row>
    <row r="1165" spans="5:7" x14ac:dyDescent="0.25">
      <c r="E1165">
        <v>120481002</v>
      </c>
      <c r="F1165">
        <v>1204810023442</v>
      </c>
      <c r="G1165" t="s">
        <v>1972</v>
      </c>
    </row>
    <row r="1166" spans="5:7" x14ac:dyDescent="0.25">
      <c r="E1166">
        <v>112286003</v>
      </c>
      <c r="F1166">
        <v>1122860036280</v>
      </c>
      <c r="G1166" t="s">
        <v>1829</v>
      </c>
    </row>
    <row r="1167" spans="5:7" x14ac:dyDescent="0.25">
      <c r="E1167">
        <v>112286003</v>
      </c>
      <c r="F1167">
        <v>1122860036281</v>
      </c>
      <c r="G1167" t="s">
        <v>1830</v>
      </c>
    </row>
    <row r="1168" spans="5:7" x14ac:dyDescent="0.25">
      <c r="E1168">
        <v>115218003</v>
      </c>
      <c r="F1168">
        <v>1152180037925</v>
      </c>
      <c r="G1168" t="s">
        <v>2178</v>
      </c>
    </row>
    <row r="1169" spans="5:7" x14ac:dyDescent="0.25">
      <c r="E1169">
        <v>116495003</v>
      </c>
      <c r="F1169">
        <v>1164950035353</v>
      </c>
      <c r="G1169" t="s">
        <v>2306</v>
      </c>
    </row>
    <row r="1170" spans="5:7" x14ac:dyDescent="0.25">
      <c r="E1170">
        <v>112013753</v>
      </c>
      <c r="F1170">
        <v>1120137535126</v>
      </c>
      <c r="G1170" t="s">
        <v>1798</v>
      </c>
    </row>
    <row r="1171" spans="5:7" x14ac:dyDescent="0.25">
      <c r="E1171">
        <v>118408852</v>
      </c>
      <c r="F1171">
        <v>1184088523007</v>
      </c>
      <c r="G1171" t="s">
        <v>2437</v>
      </c>
    </row>
    <row r="1172" spans="5:7" x14ac:dyDescent="0.25">
      <c r="E1172">
        <v>105257602</v>
      </c>
      <c r="F1172">
        <v>1052576024954</v>
      </c>
      <c r="G1172" t="s">
        <v>1364</v>
      </c>
    </row>
    <row r="1173" spans="5:7" x14ac:dyDescent="0.25">
      <c r="E1173">
        <v>105253903</v>
      </c>
      <c r="F1173">
        <v>1052539035225</v>
      </c>
      <c r="G1173" t="s">
        <v>1350</v>
      </c>
    </row>
    <row r="1174" spans="5:7" x14ac:dyDescent="0.25">
      <c r="E1174">
        <v>104433604</v>
      </c>
      <c r="F1174">
        <v>1044336046127</v>
      </c>
      <c r="G1174" t="s">
        <v>1284</v>
      </c>
    </row>
    <row r="1175" spans="5:7" x14ac:dyDescent="0.25">
      <c r="E1175">
        <v>104433604</v>
      </c>
      <c r="F1175">
        <v>1044336046126</v>
      </c>
      <c r="G1175" t="s">
        <v>1285</v>
      </c>
    </row>
    <row r="1176" spans="5:7" x14ac:dyDescent="0.25">
      <c r="E1176">
        <v>122092102</v>
      </c>
      <c r="F1176">
        <v>1220921027520</v>
      </c>
      <c r="G1176" t="s">
        <v>2730</v>
      </c>
    </row>
    <row r="1177" spans="5:7" x14ac:dyDescent="0.25">
      <c r="E1177">
        <v>123468303</v>
      </c>
      <c r="F1177">
        <v>1234683033382</v>
      </c>
      <c r="G1177" t="s">
        <v>2928</v>
      </c>
    </row>
    <row r="1178" spans="5:7" x14ac:dyDescent="0.25">
      <c r="E1178">
        <v>107654103</v>
      </c>
      <c r="F1178">
        <v>1076541038024</v>
      </c>
      <c r="G1178" t="s">
        <v>1495</v>
      </c>
    </row>
    <row r="1179" spans="5:7" x14ac:dyDescent="0.25">
      <c r="E1179">
        <v>107654103</v>
      </c>
      <c r="F1179">
        <v>1076541038025</v>
      </c>
      <c r="G1179" t="s">
        <v>1496</v>
      </c>
    </row>
    <row r="1180" spans="5:7" x14ac:dyDescent="0.25">
      <c r="E1180">
        <v>107654103</v>
      </c>
      <c r="F1180">
        <v>1076541034412</v>
      </c>
      <c r="G1180" t="s">
        <v>1497</v>
      </c>
    </row>
    <row r="1181" spans="5:7" x14ac:dyDescent="0.25">
      <c r="E1181">
        <v>103026402</v>
      </c>
      <c r="F1181">
        <v>1030264020250</v>
      </c>
      <c r="G1181" t="s">
        <v>1101</v>
      </c>
    </row>
    <row r="1182" spans="5:7" x14ac:dyDescent="0.25">
      <c r="E1182">
        <v>103029553</v>
      </c>
      <c r="F1182">
        <v>1030295537382</v>
      </c>
      <c r="G1182" t="s">
        <v>1101</v>
      </c>
    </row>
    <row r="1183" spans="5:7" x14ac:dyDescent="0.25">
      <c r="E1183">
        <v>105252602</v>
      </c>
      <c r="F1183">
        <v>1052526022011</v>
      </c>
      <c r="G1183" t="s">
        <v>1101</v>
      </c>
    </row>
    <row r="1184" spans="5:7" x14ac:dyDescent="0.25">
      <c r="E1184">
        <v>119356503</v>
      </c>
      <c r="F1184">
        <v>1193565038097</v>
      </c>
      <c r="G1184" t="s">
        <v>1101</v>
      </c>
    </row>
    <row r="1185" spans="5:7" x14ac:dyDescent="0.25">
      <c r="E1185">
        <v>121390302</v>
      </c>
      <c r="F1185">
        <v>1213903022774</v>
      </c>
      <c r="G1185" t="s">
        <v>1101</v>
      </c>
    </row>
    <row r="1186" spans="5:7" x14ac:dyDescent="0.25">
      <c r="E1186">
        <v>121392303</v>
      </c>
      <c r="F1186">
        <v>1213923032808</v>
      </c>
      <c r="G1186" t="s">
        <v>1101</v>
      </c>
    </row>
    <row r="1187" spans="5:7" x14ac:dyDescent="0.25">
      <c r="E1187">
        <v>103026402</v>
      </c>
      <c r="F1187">
        <v>1030264027535</v>
      </c>
      <c r="G1187" t="s">
        <v>1102</v>
      </c>
    </row>
    <row r="1188" spans="5:7" x14ac:dyDescent="0.25">
      <c r="E1188">
        <v>101303503</v>
      </c>
      <c r="F1188">
        <v>1013035037029</v>
      </c>
      <c r="G1188" t="s">
        <v>890</v>
      </c>
    </row>
    <row r="1189" spans="5:7" x14ac:dyDescent="0.25">
      <c r="E1189">
        <v>101303503</v>
      </c>
      <c r="F1189">
        <v>1013035032280</v>
      </c>
      <c r="G1189" t="s">
        <v>891</v>
      </c>
    </row>
    <row r="1190" spans="5:7" x14ac:dyDescent="0.25">
      <c r="E1190">
        <v>103028302</v>
      </c>
      <c r="F1190">
        <v>1030283020457</v>
      </c>
      <c r="G1190" t="s">
        <v>1146</v>
      </c>
    </row>
    <row r="1191" spans="5:7" x14ac:dyDescent="0.25">
      <c r="E1191">
        <v>123463803</v>
      </c>
      <c r="F1191">
        <v>1234638038049</v>
      </c>
      <c r="G1191" t="s">
        <v>2841</v>
      </c>
    </row>
    <row r="1192" spans="5:7" x14ac:dyDescent="0.25">
      <c r="E1192">
        <v>123463803</v>
      </c>
      <c r="F1192">
        <v>1234638033276</v>
      </c>
      <c r="G1192" t="s">
        <v>2840</v>
      </c>
    </row>
    <row r="1193" spans="5:7" x14ac:dyDescent="0.25">
      <c r="E1193">
        <v>126515001</v>
      </c>
      <c r="F1193">
        <v>1265150017227</v>
      </c>
      <c r="G1193" t="s">
        <v>3236</v>
      </c>
    </row>
    <row r="1194" spans="5:7" x14ac:dyDescent="0.25">
      <c r="E1194">
        <v>106338003</v>
      </c>
      <c r="F1194">
        <v>1063380038078</v>
      </c>
      <c r="G1194" t="s">
        <v>1431</v>
      </c>
    </row>
    <row r="1195" spans="5:7" x14ac:dyDescent="0.25">
      <c r="E1195">
        <v>126515001</v>
      </c>
      <c r="F1195">
        <v>1265150013714</v>
      </c>
      <c r="G1195" t="s">
        <v>3237</v>
      </c>
    </row>
    <row r="1196" spans="5:7" x14ac:dyDescent="0.25">
      <c r="E1196">
        <v>117414003</v>
      </c>
      <c r="F1196">
        <v>1174140035243</v>
      </c>
      <c r="G1196" t="s">
        <v>2357</v>
      </c>
    </row>
    <row r="1197" spans="5:7" x14ac:dyDescent="0.25">
      <c r="E1197">
        <v>117414003</v>
      </c>
      <c r="F1197">
        <v>1174140033034</v>
      </c>
      <c r="G1197" t="s">
        <v>2358</v>
      </c>
    </row>
    <row r="1198" spans="5:7" x14ac:dyDescent="0.25">
      <c r="E1198">
        <v>117414003</v>
      </c>
      <c r="F1198">
        <v>1174140033033</v>
      </c>
      <c r="G1198" t="s">
        <v>2359</v>
      </c>
    </row>
    <row r="1199" spans="5:7" x14ac:dyDescent="0.25">
      <c r="E1199">
        <v>121135003</v>
      </c>
      <c r="F1199">
        <v>1211350031307</v>
      </c>
      <c r="G1199" t="s">
        <v>2620</v>
      </c>
    </row>
    <row r="1200" spans="5:7" x14ac:dyDescent="0.25">
      <c r="E1200">
        <v>101633903</v>
      </c>
      <c r="F1200">
        <v>1016339034244</v>
      </c>
      <c r="G1200" t="s">
        <v>931</v>
      </c>
    </row>
    <row r="1201" spans="5:7" x14ac:dyDescent="0.25">
      <c r="E1201">
        <v>119357402</v>
      </c>
      <c r="F1201">
        <v>1193574022455</v>
      </c>
      <c r="G1201" t="s">
        <v>2485</v>
      </c>
    </row>
    <row r="1202" spans="5:7" x14ac:dyDescent="0.25">
      <c r="E1202">
        <v>113369003</v>
      </c>
      <c r="F1202">
        <v>1133690032661</v>
      </c>
      <c r="G1202" t="s">
        <v>2015</v>
      </c>
    </row>
    <row r="1203" spans="5:7" x14ac:dyDescent="0.25">
      <c r="E1203">
        <v>104375302</v>
      </c>
      <c r="F1203">
        <v>1043753022699</v>
      </c>
      <c r="G1203" t="s">
        <v>1253</v>
      </c>
    </row>
    <row r="1204" spans="5:7" x14ac:dyDescent="0.25">
      <c r="E1204">
        <v>119357402</v>
      </c>
      <c r="F1204">
        <v>1193574024736</v>
      </c>
      <c r="G1204" t="s">
        <v>2486</v>
      </c>
    </row>
    <row r="1205" spans="5:7" x14ac:dyDescent="0.25">
      <c r="E1205">
        <v>119357402</v>
      </c>
      <c r="F1205">
        <v>1193574024858</v>
      </c>
      <c r="G1205" t="s">
        <v>2487</v>
      </c>
    </row>
    <row r="1206" spans="5:7" x14ac:dyDescent="0.25">
      <c r="E1206">
        <v>119357402</v>
      </c>
      <c r="F1206">
        <v>1193574022481</v>
      </c>
      <c r="G1206" t="s">
        <v>2488</v>
      </c>
    </row>
    <row r="1207" spans="5:7" x14ac:dyDescent="0.25">
      <c r="E1207">
        <v>113369003</v>
      </c>
      <c r="F1207">
        <v>1133690037420</v>
      </c>
      <c r="G1207" t="s">
        <v>2016</v>
      </c>
    </row>
    <row r="1208" spans="5:7" x14ac:dyDescent="0.25">
      <c r="E1208">
        <v>109243503</v>
      </c>
      <c r="F1208">
        <v>1092435035326</v>
      </c>
      <c r="G1208" t="s">
        <v>1660</v>
      </c>
    </row>
    <row r="1209" spans="5:7" x14ac:dyDescent="0.25">
      <c r="E1209">
        <v>109243503</v>
      </c>
      <c r="F1209">
        <v>1092435036218</v>
      </c>
      <c r="G1209" t="s">
        <v>1661</v>
      </c>
    </row>
    <row r="1210" spans="5:7" x14ac:dyDescent="0.25">
      <c r="E1210">
        <v>113385003</v>
      </c>
      <c r="F1210">
        <v>1133850032757</v>
      </c>
      <c r="G1210" t="s">
        <v>2041</v>
      </c>
    </row>
    <row r="1211" spans="5:7" x14ac:dyDescent="0.25">
      <c r="E1211">
        <v>124156703</v>
      </c>
      <c r="F1211">
        <v>1241567036624</v>
      </c>
      <c r="G1211" t="s">
        <v>3001</v>
      </c>
    </row>
    <row r="1212" spans="5:7" x14ac:dyDescent="0.25">
      <c r="E1212">
        <v>117412003</v>
      </c>
      <c r="F1212">
        <v>1174120033019</v>
      </c>
      <c r="G1212" t="s">
        <v>2355</v>
      </c>
    </row>
    <row r="1213" spans="5:7" x14ac:dyDescent="0.25">
      <c r="E1213">
        <v>122097502</v>
      </c>
      <c r="F1213">
        <v>1220975021069</v>
      </c>
      <c r="G1213" t="s">
        <v>2760</v>
      </c>
    </row>
    <row r="1214" spans="5:7" x14ac:dyDescent="0.25">
      <c r="E1214">
        <v>106172003</v>
      </c>
      <c r="F1214">
        <v>1061720036157</v>
      </c>
      <c r="G1214" t="s">
        <v>1414</v>
      </c>
    </row>
    <row r="1215" spans="5:7" x14ac:dyDescent="0.25">
      <c r="E1215">
        <v>108070502</v>
      </c>
      <c r="F1215">
        <v>1080705020895</v>
      </c>
      <c r="G1215" t="s">
        <v>1414</v>
      </c>
    </row>
    <row r="1216" spans="5:7" x14ac:dyDescent="0.25">
      <c r="E1216">
        <v>108070502</v>
      </c>
      <c r="F1216">
        <v>1080705020930</v>
      </c>
      <c r="G1216" t="s">
        <v>1570</v>
      </c>
    </row>
    <row r="1217" spans="5:7" x14ac:dyDescent="0.25">
      <c r="E1217">
        <v>111343603</v>
      </c>
      <c r="F1217">
        <v>1113436036255</v>
      </c>
      <c r="G1217" t="s">
        <v>1774</v>
      </c>
    </row>
    <row r="1218" spans="5:7" x14ac:dyDescent="0.25">
      <c r="E1218">
        <v>111312804</v>
      </c>
      <c r="F1218">
        <v>1113128045230</v>
      </c>
      <c r="G1218" t="s">
        <v>1760</v>
      </c>
    </row>
    <row r="1219" spans="5:7" x14ac:dyDescent="0.25">
      <c r="E1219">
        <v>111312804</v>
      </c>
      <c r="F1219">
        <v>1113128042308</v>
      </c>
      <c r="G1219" t="s">
        <v>1761</v>
      </c>
    </row>
    <row r="1220" spans="5:7" x14ac:dyDescent="0.25">
      <c r="E1220">
        <v>118402603</v>
      </c>
      <c r="F1220">
        <v>1184026032939</v>
      </c>
      <c r="G1220" t="s">
        <v>2408</v>
      </c>
    </row>
    <row r="1221" spans="5:7" x14ac:dyDescent="0.25">
      <c r="E1221">
        <v>109422303</v>
      </c>
      <c r="F1221">
        <v>1094223035245</v>
      </c>
      <c r="G1221" t="s">
        <v>1675</v>
      </c>
    </row>
    <row r="1222" spans="5:7" x14ac:dyDescent="0.25">
      <c r="E1222">
        <v>109422303</v>
      </c>
      <c r="F1222">
        <v>1094223033100</v>
      </c>
      <c r="G1222" t="s">
        <v>1676</v>
      </c>
    </row>
    <row r="1223" spans="5:7" x14ac:dyDescent="0.25">
      <c r="E1223">
        <v>104433303</v>
      </c>
      <c r="F1223">
        <v>1044333033147</v>
      </c>
      <c r="G1223" t="s">
        <v>1283</v>
      </c>
    </row>
    <row r="1224" spans="5:7" x14ac:dyDescent="0.25">
      <c r="E1224">
        <v>104103603</v>
      </c>
      <c r="F1224">
        <v>1041036031154</v>
      </c>
      <c r="G1224" t="s">
        <v>1217</v>
      </c>
    </row>
    <row r="1225" spans="5:7" x14ac:dyDescent="0.25">
      <c r="E1225">
        <v>124153503</v>
      </c>
      <c r="F1225">
        <v>1241535036479</v>
      </c>
      <c r="G1225" t="s">
        <v>2984</v>
      </c>
    </row>
    <row r="1226" spans="5:7" x14ac:dyDescent="0.25">
      <c r="E1226">
        <v>126515001</v>
      </c>
      <c r="F1226">
        <v>1265150013645</v>
      </c>
      <c r="G1226" t="s">
        <v>3238</v>
      </c>
    </row>
    <row r="1227" spans="5:7" x14ac:dyDescent="0.25">
      <c r="E1227">
        <v>123463603</v>
      </c>
      <c r="F1227">
        <v>1234636036639</v>
      </c>
      <c r="G1227" t="s">
        <v>2836</v>
      </c>
    </row>
    <row r="1228" spans="5:7" x14ac:dyDescent="0.25">
      <c r="E1228">
        <v>126515001</v>
      </c>
      <c r="F1228">
        <v>1265150013626</v>
      </c>
      <c r="G1228" t="s">
        <v>3239</v>
      </c>
    </row>
    <row r="1229" spans="5:7" x14ac:dyDescent="0.25">
      <c r="E1229">
        <v>103029803</v>
      </c>
      <c r="F1229">
        <v>1030298035106</v>
      </c>
      <c r="G1229" t="s">
        <v>1190</v>
      </c>
    </row>
    <row r="1230" spans="5:7" x14ac:dyDescent="0.25">
      <c r="E1230">
        <v>116604003</v>
      </c>
      <c r="F1230">
        <v>1166040034084</v>
      </c>
      <c r="G1230" t="s">
        <v>1190</v>
      </c>
    </row>
    <row r="1231" spans="5:7" x14ac:dyDescent="0.25">
      <c r="E1231">
        <v>126515001</v>
      </c>
      <c r="F1231">
        <v>1265150015294</v>
      </c>
      <c r="G1231" t="s">
        <v>3240</v>
      </c>
    </row>
    <row r="1232" spans="5:7" x14ac:dyDescent="0.25">
      <c r="E1232">
        <v>126515001</v>
      </c>
      <c r="F1232">
        <v>1265150013795</v>
      </c>
      <c r="G1232" t="s">
        <v>3241</v>
      </c>
    </row>
    <row r="1233" spans="5:7" x14ac:dyDescent="0.25">
      <c r="E1233">
        <v>112676203</v>
      </c>
      <c r="F1233">
        <v>1126762034602</v>
      </c>
      <c r="G1233" t="s">
        <v>1886</v>
      </c>
    </row>
    <row r="1234" spans="5:7" x14ac:dyDescent="0.25">
      <c r="E1234">
        <v>118409203</v>
      </c>
      <c r="F1234">
        <v>1184092032875</v>
      </c>
      <c r="G1234" t="s">
        <v>2440</v>
      </c>
    </row>
    <row r="1235" spans="5:7" x14ac:dyDescent="0.25">
      <c r="E1235">
        <v>124154003</v>
      </c>
      <c r="F1235">
        <v>1241540036482</v>
      </c>
      <c r="G1235" t="s">
        <v>2986</v>
      </c>
    </row>
    <row r="1236" spans="5:7" x14ac:dyDescent="0.25">
      <c r="E1236">
        <v>124154003</v>
      </c>
      <c r="F1236">
        <v>1241540036834</v>
      </c>
      <c r="G1236" t="s">
        <v>2987</v>
      </c>
    </row>
    <row r="1237" spans="5:7" x14ac:dyDescent="0.25">
      <c r="E1237">
        <v>126515001</v>
      </c>
      <c r="F1237">
        <v>1265150017852</v>
      </c>
      <c r="G1237" t="s">
        <v>3242</v>
      </c>
    </row>
    <row r="1238" spans="5:7" x14ac:dyDescent="0.25">
      <c r="E1238">
        <v>126515001</v>
      </c>
      <c r="F1238">
        <v>1265150017855</v>
      </c>
      <c r="G1238" t="s">
        <v>3243</v>
      </c>
    </row>
    <row r="1239" spans="5:7" x14ac:dyDescent="0.25">
      <c r="E1239">
        <v>126515001</v>
      </c>
      <c r="F1239">
        <v>1265150017851</v>
      </c>
      <c r="G1239" t="s">
        <v>3244</v>
      </c>
    </row>
    <row r="1240" spans="5:7" x14ac:dyDescent="0.25">
      <c r="E1240">
        <v>126515001</v>
      </c>
      <c r="F1240">
        <v>1265150018143</v>
      </c>
      <c r="G1240" t="s">
        <v>3530</v>
      </c>
    </row>
    <row r="1241" spans="5:7" x14ac:dyDescent="0.25">
      <c r="E1241">
        <v>121395103</v>
      </c>
      <c r="F1241">
        <v>1213951036801</v>
      </c>
      <c r="G1241" t="s">
        <v>2673</v>
      </c>
    </row>
    <row r="1242" spans="5:7" x14ac:dyDescent="0.25">
      <c r="E1242">
        <v>103023912</v>
      </c>
      <c r="F1242">
        <v>1030239120153</v>
      </c>
      <c r="G1242" t="s">
        <v>1061</v>
      </c>
    </row>
    <row r="1243" spans="5:7" x14ac:dyDescent="0.25">
      <c r="E1243">
        <v>126515001</v>
      </c>
      <c r="F1243">
        <v>1265150017228</v>
      </c>
      <c r="G1243" t="s">
        <v>3245</v>
      </c>
    </row>
    <row r="1244" spans="5:7" x14ac:dyDescent="0.25">
      <c r="E1244">
        <v>106166503</v>
      </c>
      <c r="F1244">
        <v>1061665036694</v>
      </c>
      <c r="G1244" t="s">
        <v>1402</v>
      </c>
    </row>
    <row r="1245" spans="5:7" x14ac:dyDescent="0.25">
      <c r="E1245">
        <v>106166503</v>
      </c>
      <c r="F1245">
        <v>1061665031486</v>
      </c>
      <c r="G1245" t="s">
        <v>1403</v>
      </c>
    </row>
    <row r="1246" spans="5:7" x14ac:dyDescent="0.25">
      <c r="E1246">
        <v>103025002</v>
      </c>
      <c r="F1246">
        <v>1030250025112</v>
      </c>
      <c r="G1246" t="s">
        <v>1080</v>
      </c>
    </row>
    <row r="1247" spans="5:7" x14ac:dyDescent="0.25">
      <c r="E1247">
        <v>103025002</v>
      </c>
      <c r="F1247">
        <v>1030250027462</v>
      </c>
      <c r="G1247" t="s">
        <v>1081</v>
      </c>
    </row>
    <row r="1248" spans="5:7" x14ac:dyDescent="0.25">
      <c r="E1248">
        <v>108070502</v>
      </c>
      <c r="F1248">
        <v>1080705027425</v>
      </c>
      <c r="G1248" t="s">
        <v>1571</v>
      </c>
    </row>
    <row r="1249" spans="5:7" x14ac:dyDescent="0.25">
      <c r="E1249">
        <v>125235103</v>
      </c>
      <c r="F1249">
        <v>1252351037643</v>
      </c>
      <c r="G1249" t="s">
        <v>3063</v>
      </c>
    </row>
    <row r="1250" spans="5:7" x14ac:dyDescent="0.25">
      <c r="E1250">
        <v>115216503</v>
      </c>
      <c r="F1250">
        <v>1152165038008</v>
      </c>
      <c r="G1250" t="s">
        <v>2172</v>
      </c>
    </row>
    <row r="1251" spans="5:7" x14ac:dyDescent="0.25">
      <c r="E1251">
        <v>113364002</v>
      </c>
      <c r="F1251">
        <v>1133640025056</v>
      </c>
      <c r="G1251" t="s">
        <v>1973</v>
      </c>
    </row>
    <row r="1252" spans="5:7" x14ac:dyDescent="0.25">
      <c r="E1252">
        <v>102027451</v>
      </c>
      <c r="F1252">
        <v>1020274517880</v>
      </c>
      <c r="G1252" t="s">
        <v>972</v>
      </c>
    </row>
    <row r="1253" spans="5:7" x14ac:dyDescent="0.25">
      <c r="E1253">
        <v>126515001</v>
      </c>
      <c r="F1253">
        <v>1265150016675</v>
      </c>
      <c r="G1253" t="s">
        <v>3246</v>
      </c>
    </row>
    <row r="1254" spans="5:7" x14ac:dyDescent="0.25">
      <c r="E1254">
        <v>124151902</v>
      </c>
      <c r="F1254">
        <v>1241519021375</v>
      </c>
      <c r="G1254" t="s">
        <v>2960</v>
      </c>
    </row>
    <row r="1255" spans="5:7" x14ac:dyDescent="0.25">
      <c r="E1255">
        <v>126515001</v>
      </c>
      <c r="F1255">
        <v>1265150013715</v>
      </c>
      <c r="G1255" t="s">
        <v>3247</v>
      </c>
    </row>
    <row r="1256" spans="5:7" x14ac:dyDescent="0.25">
      <c r="E1256">
        <v>126515001</v>
      </c>
      <c r="F1256">
        <v>1265150013647</v>
      </c>
      <c r="G1256" t="s">
        <v>3248</v>
      </c>
    </row>
    <row r="1257" spans="5:7" x14ac:dyDescent="0.25">
      <c r="E1257">
        <v>107654403</v>
      </c>
      <c r="F1257">
        <v>1076544034431</v>
      </c>
      <c r="G1257" t="s">
        <v>1500</v>
      </c>
    </row>
    <row r="1258" spans="5:7" x14ac:dyDescent="0.25">
      <c r="E1258">
        <v>107654403</v>
      </c>
      <c r="F1258">
        <v>1076544037189</v>
      </c>
      <c r="G1258" t="s">
        <v>1501</v>
      </c>
    </row>
    <row r="1259" spans="5:7" x14ac:dyDescent="0.25">
      <c r="E1259">
        <v>113369003</v>
      </c>
      <c r="F1259">
        <v>1133690034823</v>
      </c>
      <c r="G1259" t="s">
        <v>2017</v>
      </c>
    </row>
    <row r="1260" spans="5:7" x14ac:dyDescent="0.25">
      <c r="E1260">
        <v>128030852</v>
      </c>
      <c r="F1260">
        <v>1280308526572</v>
      </c>
      <c r="G1260" t="s">
        <v>3415</v>
      </c>
    </row>
    <row r="1261" spans="5:7" x14ac:dyDescent="0.25">
      <c r="E1261">
        <v>128030852</v>
      </c>
      <c r="F1261">
        <v>1280308520596</v>
      </c>
      <c r="G1261" t="s">
        <v>3416</v>
      </c>
    </row>
    <row r="1262" spans="5:7" x14ac:dyDescent="0.25">
      <c r="E1262">
        <v>105254353</v>
      </c>
      <c r="F1262">
        <v>1052543532046</v>
      </c>
      <c r="G1262" t="s">
        <v>1357</v>
      </c>
    </row>
    <row r="1263" spans="5:7" x14ac:dyDescent="0.25">
      <c r="E1263">
        <v>122092002</v>
      </c>
      <c r="F1263">
        <v>1220920027271</v>
      </c>
      <c r="G1263" t="s">
        <v>2714</v>
      </c>
    </row>
    <row r="1264" spans="5:7" x14ac:dyDescent="0.25">
      <c r="E1264">
        <v>123465702</v>
      </c>
      <c r="F1264">
        <v>1234657023309</v>
      </c>
      <c r="G1264" t="s">
        <v>2875</v>
      </c>
    </row>
    <row r="1265" spans="5:7" x14ac:dyDescent="0.25">
      <c r="E1265">
        <v>104107803</v>
      </c>
      <c r="F1265">
        <v>1041078031177</v>
      </c>
      <c r="G1265" t="s">
        <v>1231</v>
      </c>
    </row>
    <row r="1266" spans="5:7" x14ac:dyDescent="0.25">
      <c r="E1266">
        <v>104107803</v>
      </c>
      <c r="F1266">
        <v>1041078037460</v>
      </c>
      <c r="G1266" t="s">
        <v>1232</v>
      </c>
    </row>
    <row r="1267" spans="5:7" x14ac:dyDescent="0.25">
      <c r="E1267">
        <v>121395103</v>
      </c>
      <c r="F1267">
        <v>1213951032827</v>
      </c>
      <c r="G1267" t="s">
        <v>2674</v>
      </c>
    </row>
    <row r="1268" spans="5:7" x14ac:dyDescent="0.25">
      <c r="E1268">
        <v>112672203</v>
      </c>
      <c r="F1268">
        <v>1126722036285</v>
      </c>
      <c r="G1268" t="s">
        <v>1862</v>
      </c>
    </row>
    <row r="1269" spans="5:7" x14ac:dyDescent="0.25">
      <c r="E1269">
        <v>123465702</v>
      </c>
      <c r="F1269">
        <v>1234657023275</v>
      </c>
      <c r="G1269" t="s">
        <v>2876</v>
      </c>
    </row>
    <row r="1270" spans="5:7" x14ac:dyDescent="0.25">
      <c r="E1270">
        <v>115226003</v>
      </c>
      <c r="F1270">
        <v>1152260031788</v>
      </c>
      <c r="G1270" t="s">
        <v>2242</v>
      </c>
    </row>
    <row r="1271" spans="5:7" x14ac:dyDescent="0.25">
      <c r="E1271">
        <v>122092102</v>
      </c>
      <c r="F1271">
        <v>1220921021047</v>
      </c>
      <c r="G1271" t="s">
        <v>2731</v>
      </c>
    </row>
    <row r="1272" spans="5:7" x14ac:dyDescent="0.25">
      <c r="E1272">
        <v>114064003</v>
      </c>
      <c r="F1272">
        <v>1140640036315</v>
      </c>
      <c r="G1272" t="s">
        <v>2095</v>
      </c>
    </row>
    <row r="1273" spans="5:7" x14ac:dyDescent="0.25">
      <c r="E1273">
        <v>114064003</v>
      </c>
      <c r="F1273">
        <v>1140640030816</v>
      </c>
      <c r="G1273" t="s">
        <v>2096</v>
      </c>
    </row>
    <row r="1274" spans="5:7" x14ac:dyDescent="0.25">
      <c r="E1274">
        <v>114064003</v>
      </c>
      <c r="F1274">
        <v>1140640036316</v>
      </c>
      <c r="G1274" t="s">
        <v>2097</v>
      </c>
    </row>
    <row r="1275" spans="5:7" x14ac:dyDescent="0.25">
      <c r="E1275">
        <v>121135003</v>
      </c>
      <c r="F1275">
        <v>1211350036965</v>
      </c>
      <c r="G1275" t="s">
        <v>2621</v>
      </c>
    </row>
    <row r="1276" spans="5:7" x14ac:dyDescent="0.25">
      <c r="E1276">
        <v>126515001</v>
      </c>
      <c r="F1276">
        <v>1265150016825</v>
      </c>
      <c r="G1276" t="s">
        <v>3249</v>
      </c>
    </row>
    <row r="1277" spans="5:7" x14ac:dyDescent="0.25">
      <c r="E1277">
        <v>119665003</v>
      </c>
      <c r="F1277">
        <v>1196650034524</v>
      </c>
      <c r="G1277" t="s">
        <v>2528</v>
      </c>
    </row>
    <row r="1278" spans="5:7" x14ac:dyDescent="0.25">
      <c r="E1278">
        <v>119665003</v>
      </c>
      <c r="F1278">
        <v>1196650034528</v>
      </c>
      <c r="G1278" t="s">
        <v>2529</v>
      </c>
    </row>
    <row r="1279" spans="5:7" x14ac:dyDescent="0.25">
      <c r="E1279">
        <v>111343603</v>
      </c>
      <c r="F1279">
        <v>1113436032399</v>
      </c>
      <c r="G1279" t="s">
        <v>1775</v>
      </c>
    </row>
    <row r="1280" spans="5:7" x14ac:dyDescent="0.25">
      <c r="E1280">
        <v>101268003</v>
      </c>
      <c r="F1280">
        <v>1012680037933</v>
      </c>
      <c r="G1280" t="s">
        <v>879</v>
      </c>
    </row>
    <row r="1281" spans="5:7" x14ac:dyDescent="0.25">
      <c r="E1281">
        <v>113364002</v>
      </c>
      <c r="F1281">
        <v>1133640022584</v>
      </c>
      <c r="G1281" t="s">
        <v>879</v>
      </c>
    </row>
    <row r="1282" spans="5:7" x14ac:dyDescent="0.25">
      <c r="E1282">
        <v>122091352</v>
      </c>
      <c r="F1282">
        <v>1220913521023</v>
      </c>
      <c r="G1282" t="s">
        <v>879</v>
      </c>
    </row>
    <row r="1283" spans="5:7" x14ac:dyDescent="0.25">
      <c r="E1283">
        <v>101268003</v>
      </c>
      <c r="F1283">
        <v>1012680037934</v>
      </c>
      <c r="G1283" t="s">
        <v>880</v>
      </c>
    </row>
    <row r="1284" spans="5:7" x14ac:dyDescent="0.25">
      <c r="E1284">
        <v>119354603</v>
      </c>
      <c r="F1284">
        <v>1193546036403</v>
      </c>
      <c r="G1284" t="s">
        <v>2467</v>
      </c>
    </row>
    <row r="1285" spans="5:7" x14ac:dyDescent="0.25">
      <c r="E1285">
        <v>119354603</v>
      </c>
      <c r="F1285">
        <v>1193546036404</v>
      </c>
      <c r="G1285" t="s">
        <v>2468</v>
      </c>
    </row>
    <row r="1286" spans="5:7" x14ac:dyDescent="0.25">
      <c r="E1286">
        <v>118403903</v>
      </c>
      <c r="F1286">
        <v>1184039032924</v>
      </c>
      <c r="G1286" t="s">
        <v>2420</v>
      </c>
    </row>
    <row r="1287" spans="5:7" x14ac:dyDescent="0.25">
      <c r="E1287">
        <v>118403903</v>
      </c>
      <c r="F1287">
        <v>1184039037060</v>
      </c>
      <c r="G1287" t="s">
        <v>2421</v>
      </c>
    </row>
    <row r="1288" spans="5:7" x14ac:dyDescent="0.25">
      <c r="E1288">
        <v>119648703</v>
      </c>
      <c r="F1288">
        <v>1196487037446</v>
      </c>
      <c r="G1288" t="s">
        <v>2522</v>
      </c>
    </row>
    <row r="1289" spans="5:7" x14ac:dyDescent="0.25">
      <c r="E1289">
        <v>125237702</v>
      </c>
      <c r="F1289">
        <v>1252377024705</v>
      </c>
      <c r="G1289" t="s">
        <v>3086</v>
      </c>
    </row>
    <row r="1290" spans="5:7" x14ac:dyDescent="0.25">
      <c r="E1290">
        <v>104433903</v>
      </c>
      <c r="F1290">
        <v>1044339033155</v>
      </c>
      <c r="G1290" t="s">
        <v>1286</v>
      </c>
    </row>
    <row r="1291" spans="5:7" x14ac:dyDescent="0.25">
      <c r="E1291">
        <v>104433903</v>
      </c>
      <c r="F1291">
        <v>1044339037069</v>
      </c>
      <c r="G1291" t="s">
        <v>1287</v>
      </c>
    </row>
    <row r="1292" spans="5:7" x14ac:dyDescent="0.25">
      <c r="E1292">
        <v>115211103</v>
      </c>
      <c r="F1292">
        <v>1152111037011</v>
      </c>
      <c r="G1292" t="s">
        <v>2152</v>
      </c>
    </row>
    <row r="1293" spans="5:7" x14ac:dyDescent="0.25">
      <c r="E1293">
        <v>126515001</v>
      </c>
      <c r="F1293">
        <v>1265150013670</v>
      </c>
      <c r="G1293" t="s">
        <v>3250</v>
      </c>
    </row>
    <row r="1294" spans="5:7" x14ac:dyDescent="0.25">
      <c r="E1294">
        <v>126515001</v>
      </c>
      <c r="F1294">
        <v>1265150017810</v>
      </c>
      <c r="G1294" t="s">
        <v>3251</v>
      </c>
    </row>
    <row r="1295" spans="5:7" x14ac:dyDescent="0.25">
      <c r="E1295">
        <v>113363603</v>
      </c>
      <c r="F1295">
        <v>1133636037939</v>
      </c>
      <c r="G1295" t="s">
        <v>1963</v>
      </c>
    </row>
    <row r="1296" spans="5:7" x14ac:dyDescent="0.25">
      <c r="E1296">
        <v>113363603</v>
      </c>
      <c r="F1296">
        <v>1133636032607</v>
      </c>
      <c r="G1296" t="s">
        <v>1964</v>
      </c>
    </row>
    <row r="1297" spans="5:7" x14ac:dyDescent="0.25">
      <c r="E1297">
        <v>113363103</v>
      </c>
      <c r="F1297">
        <v>1133631036294</v>
      </c>
      <c r="G1297" t="s">
        <v>1957</v>
      </c>
    </row>
    <row r="1298" spans="5:7" x14ac:dyDescent="0.25">
      <c r="E1298">
        <v>113363103</v>
      </c>
      <c r="F1298">
        <v>1133631037421</v>
      </c>
      <c r="G1298" t="s">
        <v>1958</v>
      </c>
    </row>
    <row r="1299" spans="5:7" x14ac:dyDescent="0.25">
      <c r="E1299">
        <v>113363103</v>
      </c>
      <c r="F1299">
        <v>1133631037442</v>
      </c>
      <c r="G1299" t="s">
        <v>1959</v>
      </c>
    </row>
    <row r="1300" spans="5:7" x14ac:dyDescent="0.25">
      <c r="E1300">
        <v>126515001</v>
      </c>
      <c r="F1300">
        <v>1265150017811</v>
      </c>
      <c r="G1300" t="s">
        <v>3252</v>
      </c>
    </row>
    <row r="1301" spans="5:7" x14ac:dyDescent="0.25">
      <c r="E1301">
        <v>112675503</v>
      </c>
      <c r="F1301">
        <v>1126755038050</v>
      </c>
      <c r="G1301" t="s">
        <v>1876</v>
      </c>
    </row>
    <row r="1302" spans="5:7" x14ac:dyDescent="0.25">
      <c r="E1302">
        <v>119584503</v>
      </c>
      <c r="F1302">
        <v>1195845036421</v>
      </c>
      <c r="G1302" t="s">
        <v>2510</v>
      </c>
    </row>
    <row r="1303" spans="5:7" x14ac:dyDescent="0.25">
      <c r="E1303">
        <v>107653102</v>
      </c>
      <c r="F1303">
        <v>1076531024386</v>
      </c>
      <c r="G1303" t="s">
        <v>1477</v>
      </c>
    </row>
    <row r="1304" spans="5:7" x14ac:dyDescent="0.25">
      <c r="E1304">
        <v>114067002</v>
      </c>
      <c r="F1304">
        <v>1140670020852</v>
      </c>
      <c r="G1304" t="s">
        <v>2108</v>
      </c>
    </row>
    <row r="1305" spans="5:7" x14ac:dyDescent="0.25">
      <c r="E1305">
        <v>104374003</v>
      </c>
      <c r="F1305">
        <v>1043740037001</v>
      </c>
      <c r="G1305" t="s">
        <v>1245</v>
      </c>
    </row>
    <row r="1306" spans="5:7" x14ac:dyDescent="0.25">
      <c r="E1306">
        <v>101264003</v>
      </c>
      <c r="F1306">
        <v>1012640035146</v>
      </c>
      <c r="G1306" t="s">
        <v>873</v>
      </c>
    </row>
    <row r="1307" spans="5:7" x14ac:dyDescent="0.25">
      <c r="E1307">
        <v>101264003</v>
      </c>
      <c r="F1307">
        <v>1012640036600</v>
      </c>
      <c r="G1307" t="s">
        <v>874</v>
      </c>
    </row>
    <row r="1308" spans="5:7" x14ac:dyDescent="0.25">
      <c r="E1308">
        <v>104374003</v>
      </c>
      <c r="F1308">
        <v>1043740032680</v>
      </c>
      <c r="G1308" t="s">
        <v>1246</v>
      </c>
    </row>
    <row r="1309" spans="5:7" x14ac:dyDescent="0.25">
      <c r="E1309">
        <v>107654403</v>
      </c>
      <c r="F1309">
        <v>1076544034415</v>
      </c>
      <c r="G1309" t="s">
        <v>1502</v>
      </c>
    </row>
    <row r="1310" spans="5:7" x14ac:dyDescent="0.25">
      <c r="E1310">
        <v>107654903</v>
      </c>
      <c r="F1310">
        <v>1076549036940</v>
      </c>
      <c r="G1310" t="s">
        <v>1506</v>
      </c>
    </row>
    <row r="1311" spans="5:7" x14ac:dyDescent="0.25">
      <c r="E1311">
        <v>115221402</v>
      </c>
      <c r="F1311">
        <v>1152214027306</v>
      </c>
      <c r="G1311" t="s">
        <v>2205</v>
      </c>
    </row>
    <row r="1312" spans="5:7" x14ac:dyDescent="0.25">
      <c r="E1312">
        <v>126515001</v>
      </c>
      <c r="F1312">
        <v>1265150013744</v>
      </c>
      <c r="G1312" t="s">
        <v>3253</v>
      </c>
    </row>
    <row r="1313" spans="5:7" x14ac:dyDescent="0.25">
      <c r="E1313">
        <v>126515001</v>
      </c>
      <c r="F1313">
        <v>1265150016530</v>
      </c>
      <c r="G1313" t="s">
        <v>3254</v>
      </c>
    </row>
    <row r="1314" spans="5:7" x14ac:dyDescent="0.25">
      <c r="E1314">
        <v>112671603</v>
      </c>
      <c r="F1314">
        <v>1126716034701</v>
      </c>
      <c r="G1314" t="s">
        <v>1850</v>
      </c>
    </row>
    <row r="1315" spans="5:7" x14ac:dyDescent="0.25">
      <c r="E1315">
        <v>113384603</v>
      </c>
      <c r="F1315">
        <v>1133846032754</v>
      </c>
      <c r="G1315" t="s">
        <v>2034</v>
      </c>
    </row>
    <row r="1316" spans="5:7" x14ac:dyDescent="0.25">
      <c r="E1316">
        <v>113384603</v>
      </c>
      <c r="F1316">
        <v>1133846035155</v>
      </c>
      <c r="G1316" t="s">
        <v>2035</v>
      </c>
    </row>
    <row r="1317" spans="5:7" x14ac:dyDescent="0.25">
      <c r="E1317">
        <v>116493503</v>
      </c>
      <c r="F1317">
        <v>1164935033531</v>
      </c>
      <c r="G1317" t="s">
        <v>2303</v>
      </c>
    </row>
    <row r="1318" spans="5:7" x14ac:dyDescent="0.25">
      <c r="E1318">
        <v>118403003</v>
      </c>
      <c r="F1318">
        <v>1184030032888</v>
      </c>
      <c r="G1318" t="s">
        <v>2411</v>
      </c>
    </row>
    <row r="1319" spans="5:7" x14ac:dyDescent="0.25">
      <c r="E1319">
        <v>128034503</v>
      </c>
      <c r="F1319">
        <v>1280345037923</v>
      </c>
      <c r="G1319" t="s">
        <v>3428</v>
      </c>
    </row>
    <row r="1320" spans="5:7" x14ac:dyDescent="0.25">
      <c r="E1320">
        <v>125237702</v>
      </c>
      <c r="F1320">
        <v>1252377021930</v>
      </c>
      <c r="G1320" t="s">
        <v>3087</v>
      </c>
    </row>
    <row r="1321" spans="5:7" x14ac:dyDescent="0.25">
      <c r="E1321">
        <v>126515001</v>
      </c>
      <c r="F1321">
        <v>1265150013822</v>
      </c>
      <c r="G1321" t="s">
        <v>3255</v>
      </c>
    </row>
    <row r="1322" spans="5:7" x14ac:dyDescent="0.25">
      <c r="E1322">
        <v>121390302</v>
      </c>
      <c r="F1322">
        <v>1213903022775</v>
      </c>
      <c r="G1322" t="s">
        <v>2642</v>
      </c>
    </row>
    <row r="1323" spans="5:7" x14ac:dyDescent="0.25">
      <c r="E1323">
        <v>120484903</v>
      </c>
      <c r="F1323">
        <v>1204849033499</v>
      </c>
      <c r="G1323" t="s">
        <v>2597</v>
      </c>
    </row>
    <row r="1324" spans="5:7" x14ac:dyDescent="0.25">
      <c r="E1324">
        <v>121135503</v>
      </c>
      <c r="F1324">
        <v>1211355031315</v>
      </c>
      <c r="G1324" t="s">
        <v>2624</v>
      </c>
    </row>
    <row r="1325" spans="5:7" x14ac:dyDescent="0.25">
      <c r="E1325">
        <v>121135503</v>
      </c>
      <c r="F1325">
        <v>1211355031314</v>
      </c>
      <c r="G1325" t="s">
        <v>2625</v>
      </c>
    </row>
    <row r="1326" spans="5:7" x14ac:dyDescent="0.25">
      <c r="E1326">
        <v>120452003</v>
      </c>
      <c r="F1326">
        <v>1204520037642</v>
      </c>
      <c r="G1326" t="s">
        <v>2536</v>
      </c>
    </row>
    <row r="1327" spans="5:7" x14ac:dyDescent="0.25">
      <c r="E1327">
        <v>118403903</v>
      </c>
      <c r="F1327">
        <v>1184039032922</v>
      </c>
      <c r="G1327" t="s">
        <v>2422</v>
      </c>
    </row>
    <row r="1328" spans="5:7" x14ac:dyDescent="0.25">
      <c r="E1328">
        <v>112671803</v>
      </c>
      <c r="F1328">
        <v>1126718034557</v>
      </c>
      <c r="G1328" t="s">
        <v>1856</v>
      </c>
    </row>
    <row r="1329" spans="5:7" x14ac:dyDescent="0.25">
      <c r="E1329">
        <v>126515001</v>
      </c>
      <c r="F1329">
        <v>1265150013671</v>
      </c>
      <c r="G1329" t="s">
        <v>3256</v>
      </c>
    </row>
    <row r="1330" spans="5:7" x14ac:dyDescent="0.25">
      <c r="E1330">
        <v>115219002</v>
      </c>
      <c r="F1330">
        <v>1152190021740</v>
      </c>
      <c r="G1330" t="s">
        <v>2192</v>
      </c>
    </row>
    <row r="1331" spans="5:7" x14ac:dyDescent="0.25">
      <c r="E1331">
        <v>128030852</v>
      </c>
      <c r="F1331">
        <v>1280308525002</v>
      </c>
      <c r="G1331" t="s">
        <v>3417</v>
      </c>
    </row>
    <row r="1332" spans="5:7" x14ac:dyDescent="0.25">
      <c r="E1332">
        <v>122092102</v>
      </c>
      <c r="F1332">
        <v>1220921021041</v>
      </c>
      <c r="G1332" t="s">
        <v>2732</v>
      </c>
    </row>
    <row r="1333" spans="5:7" x14ac:dyDescent="0.25">
      <c r="E1333">
        <v>129546103</v>
      </c>
      <c r="F1333">
        <v>1295461035265</v>
      </c>
      <c r="G1333" t="s">
        <v>3466</v>
      </c>
    </row>
    <row r="1334" spans="5:7" x14ac:dyDescent="0.25">
      <c r="E1334">
        <v>115226103</v>
      </c>
      <c r="F1334">
        <v>1152261031793</v>
      </c>
      <c r="G1334" t="s">
        <v>2246</v>
      </c>
    </row>
    <row r="1335" spans="5:7" x14ac:dyDescent="0.25">
      <c r="E1335">
        <v>113361703</v>
      </c>
      <c r="F1335">
        <v>1133617032522</v>
      </c>
      <c r="G1335" t="s">
        <v>1931</v>
      </c>
    </row>
    <row r="1336" spans="5:7" x14ac:dyDescent="0.25">
      <c r="E1336">
        <v>113365203</v>
      </c>
      <c r="F1336">
        <v>1133652032627</v>
      </c>
      <c r="G1336" t="s">
        <v>1999</v>
      </c>
    </row>
    <row r="1337" spans="5:7" x14ac:dyDescent="0.25">
      <c r="E1337">
        <v>115211103</v>
      </c>
      <c r="F1337">
        <v>1152111031683</v>
      </c>
      <c r="G1337" t="s">
        <v>1999</v>
      </c>
    </row>
    <row r="1338" spans="5:7" x14ac:dyDescent="0.25">
      <c r="E1338">
        <v>107657103</v>
      </c>
      <c r="F1338">
        <v>1076571036186</v>
      </c>
      <c r="G1338" t="s">
        <v>1533</v>
      </c>
    </row>
    <row r="1339" spans="5:7" x14ac:dyDescent="0.25">
      <c r="E1339">
        <v>108071003</v>
      </c>
      <c r="F1339">
        <v>1080710030914</v>
      </c>
      <c r="G1339" t="s">
        <v>1579</v>
      </c>
    </row>
    <row r="1340" spans="5:7" x14ac:dyDescent="0.25">
      <c r="E1340">
        <v>116604003</v>
      </c>
      <c r="F1340">
        <v>1166040034085</v>
      </c>
      <c r="G1340" t="s">
        <v>2333</v>
      </c>
    </row>
    <row r="1341" spans="5:7" x14ac:dyDescent="0.25">
      <c r="E1341">
        <v>111444602</v>
      </c>
      <c r="F1341">
        <v>1114446027789</v>
      </c>
      <c r="G1341" t="s">
        <v>1782</v>
      </c>
    </row>
    <row r="1342" spans="5:7" x14ac:dyDescent="0.25">
      <c r="E1342">
        <v>111444602</v>
      </c>
      <c r="F1342">
        <v>1114446028184</v>
      </c>
      <c r="G1342" t="s">
        <v>3499</v>
      </c>
    </row>
    <row r="1343" spans="5:7" x14ac:dyDescent="0.25">
      <c r="E1343">
        <v>121395703</v>
      </c>
      <c r="F1343">
        <v>1213957038073</v>
      </c>
      <c r="G1343" t="s">
        <v>2685</v>
      </c>
    </row>
    <row r="1344" spans="5:7" x14ac:dyDescent="0.25">
      <c r="E1344">
        <v>110183602</v>
      </c>
      <c r="F1344">
        <v>1101836024917</v>
      </c>
      <c r="G1344" t="s">
        <v>1744</v>
      </c>
    </row>
    <row r="1345" spans="5:7" x14ac:dyDescent="0.25">
      <c r="E1345">
        <v>102027451</v>
      </c>
      <c r="F1345">
        <v>1020274516042</v>
      </c>
      <c r="G1345" t="s">
        <v>973</v>
      </c>
    </row>
    <row r="1346" spans="5:7" x14ac:dyDescent="0.25">
      <c r="E1346">
        <v>117597003</v>
      </c>
      <c r="F1346">
        <v>1175970034062</v>
      </c>
      <c r="G1346" t="s">
        <v>973</v>
      </c>
    </row>
    <row r="1347" spans="5:7" x14ac:dyDescent="0.25">
      <c r="E1347">
        <v>120481002</v>
      </c>
      <c r="F1347">
        <v>1204810023465</v>
      </c>
      <c r="G1347" t="s">
        <v>2576</v>
      </c>
    </row>
    <row r="1348" spans="5:7" x14ac:dyDescent="0.25">
      <c r="E1348">
        <v>117597003</v>
      </c>
      <c r="F1348">
        <v>1175970034064</v>
      </c>
      <c r="G1348" t="s">
        <v>2389</v>
      </c>
    </row>
    <row r="1349" spans="5:7" x14ac:dyDescent="0.25">
      <c r="E1349">
        <v>116471803</v>
      </c>
      <c r="F1349">
        <v>1164718034833</v>
      </c>
      <c r="G1349" t="s">
        <v>2301</v>
      </c>
    </row>
    <row r="1350" spans="5:7" x14ac:dyDescent="0.25">
      <c r="E1350">
        <v>113385003</v>
      </c>
      <c r="F1350">
        <v>1133850032756</v>
      </c>
      <c r="G1350" t="s">
        <v>2042</v>
      </c>
    </row>
    <row r="1351" spans="5:7" x14ac:dyDescent="0.25">
      <c r="E1351">
        <v>107654903</v>
      </c>
      <c r="F1351">
        <v>1076549034442</v>
      </c>
      <c r="G1351" t="s">
        <v>1507</v>
      </c>
    </row>
    <row r="1352" spans="5:7" x14ac:dyDescent="0.25">
      <c r="E1352">
        <v>107654903</v>
      </c>
      <c r="F1352">
        <v>1076549034440</v>
      </c>
      <c r="G1352" t="s">
        <v>1508</v>
      </c>
    </row>
    <row r="1353" spans="5:7" x14ac:dyDescent="0.25">
      <c r="E1353">
        <v>123463603</v>
      </c>
      <c r="F1353">
        <v>1234636037600</v>
      </c>
      <c r="G1353" t="s">
        <v>2837</v>
      </c>
    </row>
    <row r="1354" spans="5:7" x14ac:dyDescent="0.25">
      <c r="E1354">
        <v>123467303</v>
      </c>
      <c r="F1354">
        <v>1234673033358</v>
      </c>
      <c r="G1354" t="s">
        <v>2916</v>
      </c>
    </row>
    <row r="1355" spans="5:7" x14ac:dyDescent="0.25">
      <c r="E1355">
        <v>121390302</v>
      </c>
      <c r="F1355">
        <v>1213903027131</v>
      </c>
      <c r="G1355" t="s">
        <v>2643</v>
      </c>
    </row>
    <row r="1356" spans="5:7" x14ac:dyDescent="0.25">
      <c r="E1356">
        <v>103026402</v>
      </c>
      <c r="F1356">
        <v>1030264020246</v>
      </c>
      <c r="G1356" t="s">
        <v>1103</v>
      </c>
    </row>
    <row r="1357" spans="5:7" x14ac:dyDescent="0.25">
      <c r="E1357">
        <v>105252602</v>
      </c>
      <c r="F1357">
        <v>1052526022013</v>
      </c>
      <c r="G1357" t="s">
        <v>1103</v>
      </c>
    </row>
    <row r="1358" spans="5:7" x14ac:dyDescent="0.25">
      <c r="E1358">
        <v>112013753</v>
      </c>
      <c r="F1358">
        <v>1120137537592</v>
      </c>
      <c r="G1358" t="s">
        <v>1103</v>
      </c>
    </row>
    <row r="1359" spans="5:7" x14ac:dyDescent="0.25">
      <c r="E1359">
        <v>120481002</v>
      </c>
      <c r="F1359">
        <v>1204810023443</v>
      </c>
      <c r="G1359" t="s">
        <v>1103</v>
      </c>
    </row>
    <row r="1360" spans="5:7" x14ac:dyDescent="0.25">
      <c r="E1360">
        <v>121392303</v>
      </c>
      <c r="F1360">
        <v>1213923032802</v>
      </c>
      <c r="G1360" t="s">
        <v>1103</v>
      </c>
    </row>
    <row r="1361" spans="5:7" x14ac:dyDescent="0.25">
      <c r="E1361">
        <v>122091352</v>
      </c>
      <c r="F1361">
        <v>1220913521024</v>
      </c>
      <c r="G1361" t="s">
        <v>1103</v>
      </c>
    </row>
    <row r="1362" spans="5:7" x14ac:dyDescent="0.25">
      <c r="E1362">
        <v>123466403</v>
      </c>
      <c r="F1362">
        <v>1234664033341</v>
      </c>
      <c r="G1362" t="s">
        <v>1103</v>
      </c>
    </row>
    <row r="1363" spans="5:7" x14ac:dyDescent="0.25">
      <c r="E1363">
        <v>102027451</v>
      </c>
      <c r="F1363">
        <v>1020274517870</v>
      </c>
      <c r="G1363" t="s">
        <v>974</v>
      </c>
    </row>
    <row r="1364" spans="5:7" x14ac:dyDescent="0.25">
      <c r="E1364">
        <v>126515001</v>
      </c>
      <c r="F1364">
        <v>1265150013845</v>
      </c>
      <c r="G1364" t="s">
        <v>3257</v>
      </c>
    </row>
    <row r="1365" spans="5:7" x14ac:dyDescent="0.25">
      <c r="E1365">
        <v>104372003</v>
      </c>
      <c r="F1365">
        <v>1043720032675</v>
      </c>
      <c r="G1365" t="s">
        <v>1244</v>
      </c>
    </row>
    <row r="1366" spans="5:7" x14ac:dyDescent="0.25">
      <c r="E1366">
        <v>113364002</v>
      </c>
      <c r="F1366">
        <v>1133640022595</v>
      </c>
      <c r="G1366" t="s">
        <v>1974</v>
      </c>
    </row>
    <row r="1367" spans="5:7" x14ac:dyDescent="0.25">
      <c r="E1367">
        <v>112678503</v>
      </c>
      <c r="F1367">
        <v>1126785034625</v>
      </c>
      <c r="G1367" t="s">
        <v>1907</v>
      </c>
    </row>
    <row r="1368" spans="5:7" x14ac:dyDescent="0.25">
      <c r="E1368">
        <v>102027451</v>
      </c>
      <c r="F1368">
        <v>1020274516044</v>
      </c>
      <c r="G1368" t="s">
        <v>975</v>
      </c>
    </row>
    <row r="1369" spans="5:7" x14ac:dyDescent="0.25">
      <c r="E1369">
        <v>122092102</v>
      </c>
      <c r="F1369">
        <v>1220921021057</v>
      </c>
      <c r="G1369" t="s">
        <v>975</v>
      </c>
    </row>
    <row r="1370" spans="5:7" x14ac:dyDescent="0.25">
      <c r="E1370">
        <v>116493503</v>
      </c>
      <c r="F1370">
        <v>1164935033532</v>
      </c>
      <c r="G1370" t="s">
        <v>2304</v>
      </c>
    </row>
    <row r="1371" spans="5:7" x14ac:dyDescent="0.25">
      <c r="E1371">
        <v>126515001</v>
      </c>
      <c r="F1371">
        <v>1265150013717</v>
      </c>
      <c r="G1371" t="s">
        <v>3258</v>
      </c>
    </row>
    <row r="1372" spans="5:7" x14ac:dyDescent="0.25">
      <c r="E1372">
        <v>113385303</v>
      </c>
      <c r="F1372">
        <v>1133853038157</v>
      </c>
      <c r="G1372" t="s">
        <v>3509</v>
      </c>
    </row>
    <row r="1373" spans="5:7" x14ac:dyDescent="0.25">
      <c r="E1373">
        <v>115221402</v>
      </c>
      <c r="F1373">
        <v>1152214021777</v>
      </c>
      <c r="G1373" t="s">
        <v>2206</v>
      </c>
    </row>
    <row r="1374" spans="5:7" x14ac:dyDescent="0.25">
      <c r="E1374">
        <v>115221402</v>
      </c>
      <c r="F1374">
        <v>1152214026783</v>
      </c>
      <c r="G1374" t="s">
        <v>2207</v>
      </c>
    </row>
    <row r="1375" spans="5:7" x14ac:dyDescent="0.25">
      <c r="E1375">
        <v>116604003</v>
      </c>
      <c r="F1375">
        <v>1166040034081</v>
      </c>
      <c r="G1375" t="s">
        <v>2334</v>
      </c>
    </row>
    <row r="1376" spans="5:7" x14ac:dyDescent="0.25">
      <c r="E1376">
        <v>103027352</v>
      </c>
      <c r="F1376">
        <v>1030273525019</v>
      </c>
      <c r="G1376" t="s">
        <v>1128</v>
      </c>
    </row>
    <row r="1377" spans="5:7" x14ac:dyDescent="0.25">
      <c r="E1377">
        <v>125231303</v>
      </c>
      <c r="F1377">
        <v>1252313031847</v>
      </c>
      <c r="G1377" t="s">
        <v>3048</v>
      </c>
    </row>
    <row r="1378" spans="5:7" x14ac:dyDescent="0.25">
      <c r="E1378">
        <v>124152003</v>
      </c>
      <c r="F1378">
        <v>1241520036476</v>
      </c>
      <c r="G1378" t="s">
        <v>2973</v>
      </c>
    </row>
    <row r="1379" spans="5:7" x14ac:dyDescent="0.25">
      <c r="E1379">
        <v>124152003</v>
      </c>
      <c r="F1379">
        <v>1241520037516</v>
      </c>
      <c r="G1379" t="s">
        <v>2974</v>
      </c>
    </row>
    <row r="1380" spans="5:7" x14ac:dyDescent="0.25">
      <c r="E1380">
        <v>113369003</v>
      </c>
      <c r="F1380">
        <v>1133690032660</v>
      </c>
      <c r="G1380" t="s">
        <v>2018</v>
      </c>
    </row>
    <row r="1381" spans="5:7" x14ac:dyDescent="0.25">
      <c r="E1381">
        <v>112015203</v>
      </c>
      <c r="F1381">
        <v>1120152030014</v>
      </c>
      <c r="G1381" t="s">
        <v>1800</v>
      </c>
    </row>
    <row r="1382" spans="5:7" x14ac:dyDescent="0.25">
      <c r="E1382">
        <v>126515001</v>
      </c>
      <c r="F1382">
        <v>1265150014732</v>
      </c>
      <c r="G1382" t="s">
        <v>3259</v>
      </c>
    </row>
    <row r="1383" spans="5:7" x14ac:dyDescent="0.25">
      <c r="E1383">
        <v>112675503</v>
      </c>
      <c r="F1383">
        <v>1126755034593</v>
      </c>
      <c r="G1383" t="s">
        <v>1877</v>
      </c>
    </row>
    <row r="1384" spans="5:7" x14ac:dyDescent="0.25">
      <c r="E1384">
        <v>126515001</v>
      </c>
      <c r="F1384">
        <v>1265150014961</v>
      </c>
      <c r="G1384" t="s">
        <v>3260</v>
      </c>
    </row>
    <row r="1385" spans="5:7" x14ac:dyDescent="0.25">
      <c r="E1385">
        <v>122092002</v>
      </c>
      <c r="F1385">
        <v>1220920027274</v>
      </c>
      <c r="G1385" t="s">
        <v>2715</v>
      </c>
    </row>
    <row r="1386" spans="5:7" x14ac:dyDescent="0.25">
      <c r="E1386">
        <v>108070502</v>
      </c>
      <c r="F1386">
        <v>1080705020933</v>
      </c>
      <c r="G1386" t="s">
        <v>1572</v>
      </c>
    </row>
    <row r="1387" spans="5:7" x14ac:dyDescent="0.25">
      <c r="E1387">
        <v>126515001</v>
      </c>
      <c r="F1387">
        <v>1265150013718</v>
      </c>
      <c r="G1387" t="s">
        <v>3261</v>
      </c>
    </row>
    <row r="1388" spans="5:7" x14ac:dyDescent="0.25">
      <c r="E1388">
        <v>103022803</v>
      </c>
      <c r="F1388">
        <v>1030228037926</v>
      </c>
      <c r="G1388" t="s">
        <v>1052</v>
      </c>
    </row>
    <row r="1389" spans="5:7" x14ac:dyDescent="0.25">
      <c r="E1389">
        <v>112671603</v>
      </c>
      <c r="F1389">
        <v>1126716034547</v>
      </c>
      <c r="G1389" t="s">
        <v>1851</v>
      </c>
    </row>
    <row r="1390" spans="5:7" x14ac:dyDescent="0.25">
      <c r="E1390">
        <v>115224003</v>
      </c>
      <c r="F1390">
        <v>1152240031775</v>
      </c>
      <c r="G1390" t="s">
        <v>2235</v>
      </c>
    </row>
    <row r="1391" spans="5:7" x14ac:dyDescent="0.25">
      <c r="E1391">
        <v>126515001</v>
      </c>
      <c r="F1391">
        <v>1265150016533</v>
      </c>
      <c r="G1391" t="s">
        <v>3262</v>
      </c>
    </row>
    <row r="1392" spans="5:7" x14ac:dyDescent="0.25">
      <c r="E1392">
        <v>106338003</v>
      </c>
      <c r="F1392">
        <v>1063380038079</v>
      </c>
      <c r="G1392" t="s">
        <v>1432</v>
      </c>
    </row>
    <row r="1393" spans="5:7" x14ac:dyDescent="0.25">
      <c r="E1393">
        <v>125235502</v>
      </c>
      <c r="F1393">
        <v>1252355021899</v>
      </c>
      <c r="G1393" t="s">
        <v>3068</v>
      </c>
    </row>
    <row r="1394" spans="5:7" x14ac:dyDescent="0.25">
      <c r="E1394">
        <v>114062003</v>
      </c>
      <c r="F1394">
        <v>1140620030786</v>
      </c>
      <c r="G1394" t="s">
        <v>2077</v>
      </c>
    </row>
    <row r="1395" spans="5:7" x14ac:dyDescent="0.25">
      <c r="E1395">
        <v>112678503</v>
      </c>
      <c r="F1395">
        <v>1126785034627</v>
      </c>
      <c r="G1395" t="s">
        <v>1908</v>
      </c>
    </row>
    <row r="1396" spans="5:7" x14ac:dyDescent="0.25">
      <c r="E1396">
        <v>121390302</v>
      </c>
      <c r="F1396">
        <v>1213903022795</v>
      </c>
      <c r="G1396" t="s">
        <v>2644</v>
      </c>
    </row>
    <row r="1397" spans="5:7" x14ac:dyDescent="0.25">
      <c r="E1397">
        <v>126515001</v>
      </c>
      <c r="F1397">
        <v>1265150017232</v>
      </c>
      <c r="G1397" t="s">
        <v>3263</v>
      </c>
    </row>
    <row r="1398" spans="5:7" x14ac:dyDescent="0.25">
      <c r="E1398">
        <v>115219002</v>
      </c>
      <c r="F1398">
        <v>1152190021735</v>
      </c>
      <c r="G1398" t="s">
        <v>2193</v>
      </c>
    </row>
    <row r="1399" spans="5:7" x14ac:dyDescent="0.25">
      <c r="E1399">
        <v>115224003</v>
      </c>
      <c r="F1399">
        <v>1152240031776</v>
      </c>
      <c r="G1399" t="s">
        <v>2236</v>
      </c>
    </row>
    <row r="1400" spans="5:7" x14ac:dyDescent="0.25">
      <c r="E1400">
        <v>115224003</v>
      </c>
      <c r="F1400">
        <v>1152240037414</v>
      </c>
      <c r="G1400" t="s">
        <v>2237</v>
      </c>
    </row>
    <row r="1401" spans="5:7" x14ac:dyDescent="0.25">
      <c r="E1401">
        <v>123469303</v>
      </c>
      <c r="F1401">
        <v>1234693037491</v>
      </c>
      <c r="G1401" t="s">
        <v>2947</v>
      </c>
    </row>
    <row r="1402" spans="5:7" x14ac:dyDescent="0.25">
      <c r="E1402">
        <v>121392303</v>
      </c>
      <c r="F1402">
        <v>1213923037559</v>
      </c>
      <c r="G1402" t="s">
        <v>2658</v>
      </c>
    </row>
    <row r="1403" spans="5:7" x14ac:dyDescent="0.25">
      <c r="E1403">
        <v>123464502</v>
      </c>
      <c r="F1403">
        <v>1234645023295</v>
      </c>
      <c r="G1403" t="s">
        <v>2846</v>
      </c>
    </row>
    <row r="1404" spans="5:7" x14ac:dyDescent="0.25">
      <c r="E1404">
        <v>121395703</v>
      </c>
      <c r="F1404">
        <v>1213957038074</v>
      </c>
      <c r="G1404" t="s">
        <v>2686</v>
      </c>
    </row>
    <row r="1405" spans="5:7" x14ac:dyDescent="0.25">
      <c r="E1405">
        <v>123464603</v>
      </c>
      <c r="F1405">
        <v>1234646034960</v>
      </c>
      <c r="G1405" t="s">
        <v>2851</v>
      </c>
    </row>
    <row r="1406" spans="5:7" x14ac:dyDescent="0.25">
      <c r="E1406">
        <v>120484803</v>
      </c>
      <c r="F1406">
        <v>1204848038055</v>
      </c>
      <c r="G1406" t="s">
        <v>2591</v>
      </c>
    </row>
    <row r="1407" spans="5:7" x14ac:dyDescent="0.25">
      <c r="E1407">
        <v>123466303</v>
      </c>
      <c r="F1407">
        <v>1234663033334</v>
      </c>
      <c r="G1407" t="s">
        <v>2891</v>
      </c>
    </row>
    <row r="1408" spans="5:7" x14ac:dyDescent="0.25">
      <c r="E1408">
        <v>123467103</v>
      </c>
      <c r="F1408">
        <v>1234671033306</v>
      </c>
      <c r="G1408" t="s">
        <v>2904</v>
      </c>
    </row>
    <row r="1409" spans="5:7" x14ac:dyDescent="0.25">
      <c r="E1409">
        <v>122097502</v>
      </c>
      <c r="F1409">
        <v>1220975021065</v>
      </c>
      <c r="G1409" t="s">
        <v>2761</v>
      </c>
    </row>
    <row r="1410" spans="5:7" x14ac:dyDescent="0.25">
      <c r="E1410">
        <v>117414203</v>
      </c>
      <c r="F1410">
        <v>1174142033037</v>
      </c>
      <c r="G1410" t="s">
        <v>2363</v>
      </c>
    </row>
    <row r="1411" spans="5:7" x14ac:dyDescent="0.25">
      <c r="E1411">
        <v>117414203</v>
      </c>
      <c r="F1411">
        <v>1174142034828</v>
      </c>
      <c r="G1411" t="s">
        <v>2364</v>
      </c>
    </row>
    <row r="1412" spans="5:7" x14ac:dyDescent="0.25">
      <c r="E1412">
        <v>117415103</v>
      </c>
      <c r="F1412">
        <v>1174151033044</v>
      </c>
      <c r="G1412" t="s">
        <v>2368</v>
      </c>
    </row>
    <row r="1413" spans="5:7" x14ac:dyDescent="0.25">
      <c r="E1413">
        <v>126515001</v>
      </c>
      <c r="F1413">
        <v>1265150013694</v>
      </c>
      <c r="G1413" t="s">
        <v>3264</v>
      </c>
    </row>
    <row r="1414" spans="5:7" x14ac:dyDescent="0.25">
      <c r="E1414">
        <v>121390302</v>
      </c>
      <c r="F1414">
        <v>1213903028140</v>
      </c>
      <c r="G1414" t="s">
        <v>3521</v>
      </c>
    </row>
    <row r="1415" spans="5:7" x14ac:dyDescent="0.25">
      <c r="E1415">
        <v>112281302</v>
      </c>
      <c r="F1415">
        <v>1122813022225</v>
      </c>
      <c r="G1415" t="s">
        <v>1817</v>
      </c>
    </row>
    <row r="1416" spans="5:7" x14ac:dyDescent="0.25">
      <c r="E1416">
        <v>104437503</v>
      </c>
      <c r="F1416">
        <v>1044375036803</v>
      </c>
      <c r="G1416" t="s">
        <v>1302</v>
      </c>
    </row>
    <row r="1417" spans="5:7" x14ac:dyDescent="0.25">
      <c r="E1417">
        <v>106172003</v>
      </c>
      <c r="F1417">
        <v>1061720031530</v>
      </c>
      <c r="G1417" t="s">
        <v>1415</v>
      </c>
    </row>
    <row r="1418" spans="5:7" x14ac:dyDescent="0.25">
      <c r="E1418">
        <v>117417202</v>
      </c>
      <c r="F1418">
        <v>1174172026861</v>
      </c>
      <c r="G1418" t="s">
        <v>2378</v>
      </c>
    </row>
    <row r="1419" spans="5:7" x14ac:dyDescent="0.25">
      <c r="E1419">
        <v>125234502</v>
      </c>
      <c r="F1419">
        <v>1252345021874</v>
      </c>
      <c r="G1419" t="s">
        <v>3059</v>
      </c>
    </row>
    <row r="1420" spans="5:7" x14ac:dyDescent="0.25">
      <c r="E1420">
        <v>117415103</v>
      </c>
      <c r="F1420">
        <v>1174151033042</v>
      </c>
      <c r="G1420" t="s">
        <v>2369</v>
      </c>
    </row>
    <row r="1421" spans="5:7" x14ac:dyDescent="0.25">
      <c r="E1421">
        <v>121392303</v>
      </c>
      <c r="F1421">
        <v>1213923032804</v>
      </c>
      <c r="G1421" t="s">
        <v>2659</v>
      </c>
    </row>
    <row r="1422" spans="5:7" x14ac:dyDescent="0.25">
      <c r="E1422">
        <v>129544503</v>
      </c>
      <c r="F1422">
        <v>1295445037223</v>
      </c>
      <c r="G1422" t="s">
        <v>3454</v>
      </c>
    </row>
    <row r="1423" spans="5:7" x14ac:dyDescent="0.25">
      <c r="E1423">
        <v>129544503</v>
      </c>
      <c r="F1423">
        <v>1295445037012</v>
      </c>
      <c r="G1423" t="s">
        <v>3455</v>
      </c>
    </row>
    <row r="1424" spans="5:7" x14ac:dyDescent="0.25">
      <c r="E1424">
        <v>129544503</v>
      </c>
      <c r="F1424">
        <v>1295445033902</v>
      </c>
      <c r="G1424" t="s">
        <v>3456</v>
      </c>
    </row>
    <row r="1425" spans="5:7" x14ac:dyDescent="0.25">
      <c r="E1425">
        <v>129547803</v>
      </c>
      <c r="F1425">
        <v>1295478033954</v>
      </c>
      <c r="G1425" t="s">
        <v>3479</v>
      </c>
    </row>
    <row r="1426" spans="5:7" x14ac:dyDescent="0.25">
      <c r="E1426">
        <v>121135503</v>
      </c>
      <c r="F1426">
        <v>1211355031311</v>
      </c>
      <c r="G1426" t="s">
        <v>2626</v>
      </c>
    </row>
    <row r="1427" spans="5:7" x14ac:dyDescent="0.25">
      <c r="E1427">
        <v>106617203</v>
      </c>
      <c r="F1427">
        <v>1066172031663</v>
      </c>
      <c r="G1427" t="s">
        <v>1452</v>
      </c>
    </row>
    <row r="1428" spans="5:7" x14ac:dyDescent="0.25">
      <c r="E1428">
        <v>125231232</v>
      </c>
      <c r="F1428">
        <v>1252312321958</v>
      </c>
      <c r="G1428" t="s">
        <v>3042</v>
      </c>
    </row>
    <row r="1429" spans="5:7" x14ac:dyDescent="0.25">
      <c r="E1429">
        <v>122098202</v>
      </c>
      <c r="F1429">
        <v>1220982021109</v>
      </c>
      <c r="G1429" t="s">
        <v>2791</v>
      </c>
    </row>
    <row r="1430" spans="5:7" x14ac:dyDescent="0.25">
      <c r="E1430">
        <v>107654403</v>
      </c>
      <c r="F1430">
        <v>1076544034516</v>
      </c>
      <c r="G1430" t="s">
        <v>1503</v>
      </c>
    </row>
    <row r="1431" spans="5:7" x14ac:dyDescent="0.25">
      <c r="E1431">
        <v>102027451</v>
      </c>
      <c r="F1431">
        <v>1020274517871</v>
      </c>
      <c r="G1431" t="s">
        <v>976</v>
      </c>
    </row>
    <row r="1432" spans="5:7" x14ac:dyDescent="0.25">
      <c r="E1432">
        <v>113364403</v>
      </c>
      <c r="F1432">
        <v>1133644037953</v>
      </c>
      <c r="G1432" t="s">
        <v>1984</v>
      </c>
    </row>
    <row r="1433" spans="5:7" x14ac:dyDescent="0.25">
      <c r="E1433">
        <v>113364403</v>
      </c>
      <c r="F1433">
        <v>1133644032618</v>
      </c>
      <c r="G1433" t="s">
        <v>1985</v>
      </c>
    </row>
    <row r="1434" spans="5:7" x14ac:dyDescent="0.25">
      <c r="E1434">
        <v>112676403</v>
      </c>
      <c r="F1434">
        <v>1126764034605</v>
      </c>
      <c r="G1434" t="s">
        <v>1891</v>
      </c>
    </row>
    <row r="1435" spans="5:7" x14ac:dyDescent="0.25">
      <c r="E1435">
        <v>113364503</v>
      </c>
      <c r="F1435">
        <v>1133645032623</v>
      </c>
      <c r="G1435" t="s">
        <v>1989</v>
      </c>
    </row>
    <row r="1436" spans="5:7" x14ac:dyDescent="0.25">
      <c r="E1436">
        <v>113364503</v>
      </c>
      <c r="F1436">
        <v>1133645035114</v>
      </c>
      <c r="G1436" t="s">
        <v>1990</v>
      </c>
    </row>
    <row r="1437" spans="5:7" x14ac:dyDescent="0.25">
      <c r="E1437">
        <v>108053003</v>
      </c>
      <c r="F1437">
        <v>1080530030734</v>
      </c>
      <c r="G1437" t="s">
        <v>1560</v>
      </c>
    </row>
    <row r="1438" spans="5:7" x14ac:dyDescent="0.25">
      <c r="E1438">
        <v>125234502</v>
      </c>
      <c r="F1438">
        <v>1252345021875</v>
      </c>
      <c r="G1438" t="s">
        <v>3060</v>
      </c>
    </row>
    <row r="1439" spans="5:7" x14ac:dyDescent="0.25">
      <c r="E1439">
        <v>122098202</v>
      </c>
      <c r="F1439">
        <v>1220982021107</v>
      </c>
      <c r="G1439" t="s">
        <v>2792</v>
      </c>
    </row>
    <row r="1440" spans="5:7" x14ac:dyDescent="0.25">
      <c r="E1440">
        <v>113365203</v>
      </c>
      <c r="F1440">
        <v>1133652037410</v>
      </c>
      <c r="G1440" t="s">
        <v>2000</v>
      </c>
    </row>
    <row r="1441" spans="5:7" x14ac:dyDescent="0.25">
      <c r="E1441">
        <v>117597003</v>
      </c>
      <c r="F1441">
        <v>1175970034068</v>
      </c>
      <c r="G1441" t="s">
        <v>2390</v>
      </c>
    </row>
    <row r="1442" spans="5:7" x14ac:dyDescent="0.25">
      <c r="E1442">
        <v>112015203</v>
      </c>
      <c r="F1442">
        <v>1120152030013</v>
      </c>
      <c r="G1442" t="s">
        <v>1801</v>
      </c>
    </row>
    <row r="1443" spans="5:7" x14ac:dyDescent="0.25">
      <c r="E1443">
        <v>123468303</v>
      </c>
      <c r="F1443">
        <v>1234683037652</v>
      </c>
      <c r="G1443" t="s">
        <v>2929</v>
      </c>
    </row>
    <row r="1444" spans="5:7" x14ac:dyDescent="0.25">
      <c r="E1444">
        <v>122097502</v>
      </c>
      <c r="F1444">
        <v>1220975027380</v>
      </c>
      <c r="G1444" t="s">
        <v>2762</v>
      </c>
    </row>
    <row r="1445" spans="5:7" x14ac:dyDescent="0.25">
      <c r="E1445">
        <v>108567703</v>
      </c>
      <c r="F1445">
        <v>1085677034009</v>
      </c>
      <c r="G1445" t="s">
        <v>1650</v>
      </c>
    </row>
    <row r="1446" spans="5:7" x14ac:dyDescent="0.25">
      <c r="E1446">
        <v>122091352</v>
      </c>
      <c r="F1446">
        <v>1220913521022</v>
      </c>
      <c r="G1446" t="s">
        <v>2712</v>
      </c>
    </row>
    <row r="1447" spans="5:7" x14ac:dyDescent="0.25">
      <c r="E1447">
        <v>111316003</v>
      </c>
      <c r="F1447">
        <v>1113160032295</v>
      </c>
      <c r="G1447" t="s">
        <v>1762</v>
      </c>
    </row>
    <row r="1448" spans="5:7" x14ac:dyDescent="0.25">
      <c r="E1448">
        <v>101306503</v>
      </c>
      <c r="F1448">
        <v>1013065032284</v>
      </c>
      <c r="G1448" t="s">
        <v>893</v>
      </c>
    </row>
    <row r="1449" spans="5:7" x14ac:dyDescent="0.25">
      <c r="E1449">
        <v>106338003</v>
      </c>
      <c r="F1449">
        <v>1063380038080</v>
      </c>
      <c r="G1449" t="s">
        <v>1433</v>
      </c>
    </row>
    <row r="1450" spans="5:7" x14ac:dyDescent="0.25">
      <c r="E1450">
        <v>105204703</v>
      </c>
      <c r="F1450">
        <v>1052047036137</v>
      </c>
      <c r="G1450" t="s">
        <v>1316</v>
      </c>
    </row>
    <row r="1451" spans="5:7" x14ac:dyDescent="0.25">
      <c r="E1451">
        <v>105204703</v>
      </c>
      <c r="F1451">
        <v>1052047036942</v>
      </c>
      <c r="G1451" t="s">
        <v>1317</v>
      </c>
    </row>
    <row r="1452" spans="5:7" x14ac:dyDescent="0.25">
      <c r="E1452">
        <v>120483302</v>
      </c>
      <c r="F1452">
        <v>1204833023478</v>
      </c>
      <c r="G1452" t="s">
        <v>2587</v>
      </c>
    </row>
    <row r="1453" spans="5:7" x14ac:dyDescent="0.25">
      <c r="E1453">
        <v>101268003</v>
      </c>
      <c r="F1453">
        <v>1012680032137</v>
      </c>
      <c r="G1453" t="s">
        <v>881</v>
      </c>
    </row>
    <row r="1454" spans="5:7" x14ac:dyDescent="0.25">
      <c r="E1454">
        <v>125231303</v>
      </c>
      <c r="F1454">
        <v>1252313031893</v>
      </c>
      <c r="G1454" t="s">
        <v>3049</v>
      </c>
    </row>
    <row r="1455" spans="5:7" x14ac:dyDescent="0.25">
      <c r="E1455">
        <v>127044103</v>
      </c>
      <c r="F1455">
        <v>1270441037280</v>
      </c>
      <c r="G1455" t="s">
        <v>3398</v>
      </c>
    </row>
    <row r="1456" spans="5:7" x14ac:dyDescent="0.25">
      <c r="E1456">
        <v>128325203</v>
      </c>
      <c r="F1456">
        <v>1283252032339</v>
      </c>
      <c r="G1456" t="s">
        <v>3441</v>
      </c>
    </row>
    <row r="1457" spans="5:7" x14ac:dyDescent="0.25">
      <c r="E1457">
        <v>107650603</v>
      </c>
      <c r="F1457">
        <v>1076506034328</v>
      </c>
      <c r="G1457" t="s">
        <v>1460</v>
      </c>
    </row>
    <row r="1458" spans="5:7" x14ac:dyDescent="0.25">
      <c r="E1458">
        <v>112281302</v>
      </c>
      <c r="F1458">
        <v>1122813026276</v>
      </c>
      <c r="G1458" t="s">
        <v>1460</v>
      </c>
    </row>
    <row r="1459" spans="5:7" x14ac:dyDescent="0.25">
      <c r="E1459">
        <v>110141103</v>
      </c>
      <c r="F1459">
        <v>1101411031340</v>
      </c>
      <c r="G1459" t="s">
        <v>1702</v>
      </c>
    </row>
    <row r="1460" spans="5:7" x14ac:dyDescent="0.25">
      <c r="E1460">
        <v>103026402</v>
      </c>
      <c r="F1460">
        <v>1030264020247</v>
      </c>
      <c r="G1460" t="s">
        <v>1104</v>
      </c>
    </row>
    <row r="1461" spans="5:7" x14ac:dyDescent="0.25">
      <c r="E1461">
        <v>112676403</v>
      </c>
      <c r="F1461">
        <v>1126764036641</v>
      </c>
      <c r="G1461" t="s">
        <v>1892</v>
      </c>
    </row>
    <row r="1462" spans="5:7" x14ac:dyDescent="0.25">
      <c r="E1462">
        <v>123468603</v>
      </c>
      <c r="F1462">
        <v>1234686037264</v>
      </c>
      <c r="G1462" t="s">
        <v>2943</v>
      </c>
    </row>
    <row r="1463" spans="5:7" x14ac:dyDescent="0.25">
      <c r="E1463">
        <v>125235502</v>
      </c>
      <c r="F1463">
        <v>1252355021902</v>
      </c>
      <c r="G1463" t="s">
        <v>3069</v>
      </c>
    </row>
    <row r="1464" spans="5:7" x14ac:dyDescent="0.25">
      <c r="E1464">
        <v>104105003</v>
      </c>
      <c r="F1464">
        <v>1041050037929</v>
      </c>
      <c r="G1464" t="s">
        <v>1219</v>
      </c>
    </row>
    <row r="1465" spans="5:7" x14ac:dyDescent="0.25">
      <c r="E1465">
        <v>104105003</v>
      </c>
      <c r="F1465">
        <v>1041050031155</v>
      </c>
      <c r="G1465" t="s">
        <v>1220</v>
      </c>
    </row>
    <row r="1466" spans="5:7" x14ac:dyDescent="0.25">
      <c r="E1466">
        <v>104105003</v>
      </c>
      <c r="F1466">
        <v>1041050035363</v>
      </c>
      <c r="G1466" t="s">
        <v>1221</v>
      </c>
    </row>
    <row r="1467" spans="5:7" x14ac:dyDescent="0.25">
      <c r="E1467">
        <v>104105003</v>
      </c>
      <c r="F1467">
        <v>1041050031158</v>
      </c>
      <c r="G1467" t="s">
        <v>1222</v>
      </c>
    </row>
    <row r="1468" spans="5:7" x14ac:dyDescent="0.25">
      <c r="E1468">
        <v>104105003</v>
      </c>
      <c r="F1468">
        <v>1041050031159</v>
      </c>
      <c r="G1468" t="s">
        <v>1223</v>
      </c>
    </row>
    <row r="1469" spans="5:7" x14ac:dyDescent="0.25">
      <c r="E1469">
        <v>101264003</v>
      </c>
      <c r="F1469">
        <v>1012640034820</v>
      </c>
      <c r="G1469" t="s">
        <v>875</v>
      </c>
    </row>
    <row r="1470" spans="5:7" x14ac:dyDescent="0.25">
      <c r="E1470">
        <v>103026852</v>
      </c>
      <c r="F1470">
        <v>1030268527346</v>
      </c>
      <c r="G1470" t="s">
        <v>875</v>
      </c>
    </row>
    <row r="1471" spans="5:7" x14ac:dyDescent="0.25">
      <c r="E1471">
        <v>126515001</v>
      </c>
      <c r="F1471">
        <v>1265150013797</v>
      </c>
      <c r="G1471" t="s">
        <v>3265</v>
      </c>
    </row>
    <row r="1472" spans="5:7" x14ac:dyDescent="0.25">
      <c r="E1472">
        <v>103026852</v>
      </c>
      <c r="F1472">
        <v>1030268527379</v>
      </c>
      <c r="G1472" t="s">
        <v>1114</v>
      </c>
    </row>
    <row r="1473" spans="5:7" x14ac:dyDescent="0.25">
      <c r="E1473">
        <v>115222752</v>
      </c>
      <c r="F1473">
        <v>1152227521759</v>
      </c>
      <c r="G1473" t="s">
        <v>2230</v>
      </c>
    </row>
    <row r="1474" spans="5:7" x14ac:dyDescent="0.25">
      <c r="E1474">
        <v>123465602</v>
      </c>
      <c r="F1474">
        <v>1234656023408</v>
      </c>
      <c r="G1474" t="s">
        <v>2865</v>
      </c>
    </row>
    <row r="1475" spans="5:7" x14ac:dyDescent="0.25">
      <c r="E1475">
        <v>126515001</v>
      </c>
      <c r="F1475">
        <v>1265150017521</v>
      </c>
      <c r="G1475" t="s">
        <v>3266</v>
      </c>
    </row>
    <row r="1476" spans="5:7" x14ac:dyDescent="0.25">
      <c r="E1476">
        <v>113365203</v>
      </c>
      <c r="F1476">
        <v>1133652032628</v>
      </c>
      <c r="G1476" t="s">
        <v>2001</v>
      </c>
    </row>
    <row r="1477" spans="5:7" x14ac:dyDescent="0.25">
      <c r="E1477">
        <v>113365203</v>
      </c>
      <c r="F1477">
        <v>1133652035238</v>
      </c>
      <c r="G1477" t="s">
        <v>2002</v>
      </c>
    </row>
    <row r="1478" spans="5:7" x14ac:dyDescent="0.25">
      <c r="E1478">
        <v>114062003</v>
      </c>
      <c r="F1478">
        <v>1140620036731</v>
      </c>
      <c r="G1478" t="s">
        <v>2078</v>
      </c>
    </row>
    <row r="1479" spans="5:7" x14ac:dyDescent="0.25">
      <c r="E1479">
        <v>113363603</v>
      </c>
      <c r="F1479">
        <v>1133636036297</v>
      </c>
      <c r="G1479" t="s">
        <v>1965</v>
      </c>
    </row>
    <row r="1480" spans="5:7" x14ac:dyDescent="0.25">
      <c r="E1480">
        <v>107656303</v>
      </c>
      <c r="F1480">
        <v>1076563034466</v>
      </c>
      <c r="G1480" t="s">
        <v>1522</v>
      </c>
    </row>
    <row r="1481" spans="5:7" x14ac:dyDescent="0.25">
      <c r="E1481">
        <v>108077503</v>
      </c>
      <c r="F1481">
        <v>1080775030936</v>
      </c>
      <c r="G1481" t="s">
        <v>1587</v>
      </c>
    </row>
    <row r="1482" spans="5:7" x14ac:dyDescent="0.25">
      <c r="E1482">
        <v>120481002</v>
      </c>
      <c r="F1482">
        <v>1204810023454</v>
      </c>
      <c r="G1482" t="s">
        <v>2577</v>
      </c>
    </row>
    <row r="1483" spans="5:7" x14ac:dyDescent="0.25">
      <c r="E1483">
        <v>124159002</v>
      </c>
      <c r="F1483">
        <v>1241590021457</v>
      </c>
      <c r="G1483" t="s">
        <v>3032</v>
      </c>
    </row>
    <row r="1484" spans="5:7" x14ac:dyDescent="0.25">
      <c r="E1484">
        <v>124154003</v>
      </c>
      <c r="F1484">
        <v>1241540038171</v>
      </c>
      <c r="G1484" t="s">
        <v>3527</v>
      </c>
    </row>
    <row r="1485" spans="5:7" x14ac:dyDescent="0.25">
      <c r="E1485">
        <v>103028302</v>
      </c>
      <c r="F1485">
        <v>1030283025101</v>
      </c>
      <c r="G1485" t="s">
        <v>1147</v>
      </c>
    </row>
    <row r="1486" spans="5:7" x14ac:dyDescent="0.25">
      <c r="E1486">
        <v>101260303</v>
      </c>
      <c r="F1486">
        <v>1012603036002</v>
      </c>
      <c r="G1486" t="s">
        <v>850</v>
      </c>
    </row>
    <row r="1487" spans="5:7" x14ac:dyDescent="0.25">
      <c r="E1487">
        <v>126515001</v>
      </c>
      <c r="F1487">
        <v>1265150013808</v>
      </c>
      <c r="G1487" t="s">
        <v>3267</v>
      </c>
    </row>
    <row r="1488" spans="5:7" x14ac:dyDescent="0.25">
      <c r="E1488">
        <v>115222752</v>
      </c>
      <c r="F1488">
        <v>1152227527901</v>
      </c>
      <c r="G1488" t="s">
        <v>2231</v>
      </c>
    </row>
    <row r="1489" spans="5:7" x14ac:dyDescent="0.25">
      <c r="E1489">
        <v>123469303</v>
      </c>
      <c r="F1489">
        <v>1234693034914</v>
      </c>
      <c r="G1489" t="s">
        <v>2948</v>
      </c>
    </row>
    <row r="1490" spans="5:7" x14ac:dyDescent="0.25">
      <c r="E1490">
        <v>122092353</v>
      </c>
      <c r="F1490">
        <v>1220923537657</v>
      </c>
      <c r="G1490" t="s">
        <v>2747</v>
      </c>
    </row>
    <row r="1491" spans="5:7" x14ac:dyDescent="0.25">
      <c r="E1491">
        <v>107653802</v>
      </c>
      <c r="F1491">
        <v>1076538024394</v>
      </c>
      <c r="G1491" t="s">
        <v>1489</v>
      </c>
    </row>
    <row r="1492" spans="5:7" x14ac:dyDescent="0.25">
      <c r="E1492">
        <v>126515001</v>
      </c>
      <c r="F1492">
        <v>1265150013769</v>
      </c>
      <c r="G1492" t="s">
        <v>3268</v>
      </c>
    </row>
    <row r="1493" spans="5:7" x14ac:dyDescent="0.25">
      <c r="E1493">
        <v>119354603</v>
      </c>
      <c r="F1493">
        <v>1193546037146</v>
      </c>
      <c r="G1493" t="s">
        <v>2469</v>
      </c>
    </row>
    <row r="1494" spans="5:7" x14ac:dyDescent="0.25">
      <c r="E1494">
        <v>112675503</v>
      </c>
      <c r="F1494">
        <v>1126755034595</v>
      </c>
      <c r="G1494" t="s">
        <v>1878</v>
      </c>
    </row>
    <row r="1495" spans="5:7" x14ac:dyDescent="0.25">
      <c r="E1495">
        <v>103021102</v>
      </c>
      <c r="F1495">
        <v>1030211020037</v>
      </c>
      <c r="G1495" t="s">
        <v>1019</v>
      </c>
    </row>
    <row r="1496" spans="5:7" x14ac:dyDescent="0.25">
      <c r="E1496">
        <v>126515001</v>
      </c>
      <c r="F1496">
        <v>1265150013648</v>
      </c>
      <c r="G1496" t="s">
        <v>3269</v>
      </c>
    </row>
    <row r="1497" spans="5:7" x14ac:dyDescent="0.25">
      <c r="E1497">
        <v>113364002</v>
      </c>
      <c r="F1497">
        <v>1133640022596</v>
      </c>
      <c r="G1497" t="s">
        <v>1975</v>
      </c>
    </row>
    <row r="1498" spans="5:7" x14ac:dyDescent="0.25">
      <c r="E1498">
        <v>103029553</v>
      </c>
      <c r="F1498">
        <v>1030295530519</v>
      </c>
      <c r="G1498" t="s">
        <v>1182</v>
      </c>
    </row>
    <row r="1499" spans="5:7" x14ac:dyDescent="0.25">
      <c r="E1499">
        <v>126515001</v>
      </c>
      <c r="F1499">
        <v>1265150013719</v>
      </c>
      <c r="G1499" t="s">
        <v>3270</v>
      </c>
    </row>
    <row r="1500" spans="5:7" x14ac:dyDescent="0.25">
      <c r="E1500">
        <v>126515001</v>
      </c>
      <c r="F1500">
        <v>1265150016534</v>
      </c>
      <c r="G1500" t="s">
        <v>3271</v>
      </c>
    </row>
    <row r="1501" spans="5:7" x14ac:dyDescent="0.25">
      <c r="E1501">
        <v>103026002</v>
      </c>
      <c r="F1501">
        <v>1030260020499</v>
      </c>
      <c r="G1501" t="s">
        <v>1086</v>
      </c>
    </row>
    <row r="1502" spans="5:7" x14ac:dyDescent="0.25">
      <c r="E1502">
        <v>111291304</v>
      </c>
      <c r="F1502">
        <v>1112913042248</v>
      </c>
      <c r="G1502" t="s">
        <v>1749</v>
      </c>
    </row>
    <row r="1503" spans="5:7" x14ac:dyDescent="0.25">
      <c r="E1503">
        <v>111291304</v>
      </c>
      <c r="F1503">
        <v>1112913046252</v>
      </c>
      <c r="G1503" t="s">
        <v>1750</v>
      </c>
    </row>
    <row r="1504" spans="5:7" x14ac:dyDescent="0.25">
      <c r="E1504">
        <v>111291304</v>
      </c>
      <c r="F1504">
        <v>1112913047734</v>
      </c>
      <c r="G1504" t="s">
        <v>1751</v>
      </c>
    </row>
    <row r="1505" spans="5:7" x14ac:dyDescent="0.25">
      <c r="E1505">
        <v>103026343</v>
      </c>
      <c r="F1505">
        <v>1030263437952</v>
      </c>
      <c r="G1505" t="s">
        <v>1096</v>
      </c>
    </row>
    <row r="1506" spans="5:7" x14ac:dyDescent="0.25">
      <c r="E1506">
        <v>107657103</v>
      </c>
      <c r="F1506">
        <v>1076571034490</v>
      </c>
      <c r="G1506" t="s">
        <v>1534</v>
      </c>
    </row>
    <row r="1507" spans="5:7" x14ac:dyDescent="0.25">
      <c r="E1507">
        <v>126515001</v>
      </c>
      <c r="F1507">
        <v>1265150013629</v>
      </c>
      <c r="G1507" t="s">
        <v>3272</v>
      </c>
    </row>
    <row r="1508" spans="5:7" x14ac:dyDescent="0.25">
      <c r="E1508">
        <v>122092002</v>
      </c>
      <c r="F1508">
        <v>1220920025007</v>
      </c>
      <c r="G1508" t="s">
        <v>2716</v>
      </c>
    </row>
    <row r="1509" spans="5:7" x14ac:dyDescent="0.25">
      <c r="E1509">
        <v>105257602</v>
      </c>
      <c r="F1509">
        <v>1052576028071</v>
      </c>
      <c r="G1509" t="s">
        <v>1365</v>
      </c>
    </row>
    <row r="1510" spans="5:7" x14ac:dyDescent="0.25">
      <c r="E1510">
        <v>101633903</v>
      </c>
      <c r="F1510">
        <v>1016339034249</v>
      </c>
      <c r="G1510" t="s">
        <v>932</v>
      </c>
    </row>
    <row r="1511" spans="5:7" x14ac:dyDescent="0.25">
      <c r="E1511">
        <v>101633903</v>
      </c>
      <c r="F1511">
        <v>1016339036976</v>
      </c>
      <c r="G1511" t="s">
        <v>933</v>
      </c>
    </row>
    <row r="1512" spans="5:7" x14ac:dyDescent="0.25">
      <c r="E1512">
        <v>103026902</v>
      </c>
      <c r="F1512">
        <v>1030269028052</v>
      </c>
      <c r="G1512" t="s">
        <v>1122</v>
      </c>
    </row>
    <row r="1513" spans="5:7" x14ac:dyDescent="0.25">
      <c r="E1513">
        <v>105253903</v>
      </c>
      <c r="F1513">
        <v>1052539032039</v>
      </c>
      <c r="G1513" t="s">
        <v>1351</v>
      </c>
    </row>
    <row r="1514" spans="5:7" x14ac:dyDescent="0.25">
      <c r="E1514">
        <v>103029403</v>
      </c>
      <c r="F1514">
        <v>1030294035366</v>
      </c>
      <c r="G1514" t="s">
        <v>1177</v>
      </c>
    </row>
    <row r="1515" spans="5:7" x14ac:dyDescent="0.25">
      <c r="E1515">
        <v>103026002</v>
      </c>
      <c r="F1515">
        <v>1030260026105</v>
      </c>
      <c r="G1515" t="s">
        <v>1087</v>
      </c>
    </row>
    <row r="1516" spans="5:7" x14ac:dyDescent="0.25">
      <c r="E1516">
        <v>105252602</v>
      </c>
      <c r="F1516">
        <v>1052526022016</v>
      </c>
      <c r="G1516" t="s">
        <v>1334</v>
      </c>
    </row>
    <row r="1517" spans="5:7" x14ac:dyDescent="0.25">
      <c r="E1517">
        <v>121390302</v>
      </c>
      <c r="F1517">
        <v>1213903022777</v>
      </c>
      <c r="G1517" t="s">
        <v>1334</v>
      </c>
    </row>
    <row r="1518" spans="5:7" x14ac:dyDescent="0.25">
      <c r="E1518">
        <v>123460302</v>
      </c>
      <c r="F1518">
        <v>1234603025075</v>
      </c>
      <c r="G1518" t="s">
        <v>2814</v>
      </c>
    </row>
    <row r="1519" spans="5:7" x14ac:dyDescent="0.25">
      <c r="E1519">
        <v>126515001</v>
      </c>
      <c r="F1519">
        <v>1265150015293</v>
      </c>
      <c r="G1519" t="s">
        <v>3273</v>
      </c>
    </row>
    <row r="1520" spans="5:7" x14ac:dyDescent="0.25">
      <c r="E1520">
        <v>103026852</v>
      </c>
      <c r="F1520">
        <v>1030268520268</v>
      </c>
      <c r="G1520" t="s">
        <v>1115</v>
      </c>
    </row>
    <row r="1521" spans="5:7" x14ac:dyDescent="0.25">
      <c r="E1521">
        <v>126515001</v>
      </c>
      <c r="F1521">
        <v>1265150013611</v>
      </c>
      <c r="G1521" t="s">
        <v>3274</v>
      </c>
    </row>
    <row r="1522" spans="5:7" x14ac:dyDescent="0.25">
      <c r="E1522">
        <v>101636503</v>
      </c>
      <c r="F1522">
        <v>1016365037393</v>
      </c>
      <c r="G1522" t="s">
        <v>935</v>
      </c>
    </row>
    <row r="1523" spans="5:7" x14ac:dyDescent="0.25">
      <c r="E1523">
        <v>102027451</v>
      </c>
      <c r="F1523">
        <v>1020274516047</v>
      </c>
      <c r="G1523" t="s">
        <v>977</v>
      </c>
    </row>
    <row r="1524" spans="5:7" x14ac:dyDescent="0.25">
      <c r="E1524">
        <v>119357402</v>
      </c>
      <c r="F1524">
        <v>1193574026970</v>
      </c>
      <c r="G1524" t="s">
        <v>2489</v>
      </c>
    </row>
    <row r="1525" spans="5:7" x14ac:dyDescent="0.25">
      <c r="E1525">
        <v>104101252</v>
      </c>
      <c r="F1525">
        <v>1041012521138</v>
      </c>
      <c r="G1525" t="s">
        <v>1211</v>
      </c>
    </row>
    <row r="1526" spans="5:7" x14ac:dyDescent="0.25">
      <c r="E1526">
        <v>126515001</v>
      </c>
      <c r="F1526">
        <v>1265150013630</v>
      </c>
      <c r="G1526" t="s">
        <v>3275</v>
      </c>
    </row>
    <row r="1527" spans="5:7" x14ac:dyDescent="0.25">
      <c r="E1527">
        <v>105201352</v>
      </c>
      <c r="F1527">
        <v>1052013521654</v>
      </c>
      <c r="G1527" t="s">
        <v>1310</v>
      </c>
    </row>
    <row r="1528" spans="5:7" x14ac:dyDescent="0.25">
      <c r="E1528">
        <v>105201352</v>
      </c>
      <c r="F1528">
        <v>1052013521653</v>
      </c>
      <c r="G1528" t="s">
        <v>1311</v>
      </c>
    </row>
    <row r="1529" spans="5:7" x14ac:dyDescent="0.25">
      <c r="E1529">
        <v>115216503</v>
      </c>
      <c r="F1529">
        <v>1152165035098</v>
      </c>
      <c r="G1529" t="s">
        <v>2173</v>
      </c>
    </row>
    <row r="1530" spans="5:7" x14ac:dyDescent="0.25">
      <c r="E1530">
        <v>115216503</v>
      </c>
      <c r="F1530">
        <v>1152165031715</v>
      </c>
      <c r="G1530" t="s">
        <v>2174</v>
      </c>
    </row>
    <row r="1531" spans="5:7" x14ac:dyDescent="0.25">
      <c r="E1531">
        <v>125237903</v>
      </c>
      <c r="F1531">
        <v>1252379036514</v>
      </c>
      <c r="G1531" t="s">
        <v>3093</v>
      </c>
    </row>
    <row r="1532" spans="5:7" x14ac:dyDescent="0.25">
      <c r="E1532">
        <v>126515001</v>
      </c>
      <c r="F1532">
        <v>1265150016768</v>
      </c>
      <c r="G1532" t="s">
        <v>3276</v>
      </c>
    </row>
    <row r="1533" spans="5:7" x14ac:dyDescent="0.25">
      <c r="E1533">
        <v>118667503</v>
      </c>
      <c r="F1533">
        <v>1186675036993</v>
      </c>
      <c r="G1533" t="s">
        <v>2451</v>
      </c>
    </row>
    <row r="1534" spans="5:7" x14ac:dyDescent="0.25">
      <c r="E1534">
        <v>107654903</v>
      </c>
      <c r="F1534">
        <v>1076549035361</v>
      </c>
      <c r="G1534" t="s">
        <v>1509</v>
      </c>
    </row>
    <row r="1535" spans="5:7" x14ac:dyDescent="0.25">
      <c r="E1535">
        <v>103026402</v>
      </c>
      <c r="F1535">
        <v>1030264027534</v>
      </c>
      <c r="G1535" t="s">
        <v>1105</v>
      </c>
    </row>
    <row r="1536" spans="5:7" x14ac:dyDescent="0.25">
      <c r="E1536">
        <v>115222752</v>
      </c>
      <c r="F1536">
        <v>1152227521767</v>
      </c>
      <c r="G1536" t="s">
        <v>2232</v>
      </c>
    </row>
    <row r="1537" spans="5:7" x14ac:dyDescent="0.25">
      <c r="E1537">
        <v>116191203</v>
      </c>
      <c r="F1537">
        <v>1161912031606</v>
      </c>
      <c r="G1537" t="s">
        <v>2289</v>
      </c>
    </row>
    <row r="1538" spans="5:7" x14ac:dyDescent="0.25">
      <c r="E1538">
        <v>101268003</v>
      </c>
      <c r="F1538">
        <v>1012680032139</v>
      </c>
      <c r="G1538" t="s">
        <v>882</v>
      </c>
    </row>
    <row r="1539" spans="5:7" x14ac:dyDescent="0.25">
      <c r="E1539">
        <v>107658903</v>
      </c>
      <c r="F1539">
        <v>1076589034507</v>
      </c>
      <c r="G1539" t="s">
        <v>1545</v>
      </c>
    </row>
    <row r="1540" spans="5:7" x14ac:dyDescent="0.25">
      <c r="E1540">
        <v>104435003</v>
      </c>
      <c r="F1540">
        <v>1044350033157</v>
      </c>
      <c r="G1540" t="s">
        <v>1289</v>
      </c>
    </row>
    <row r="1541" spans="5:7" x14ac:dyDescent="0.25">
      <c r="E1541">
        <v>104435003</v>
      </c>
      <c r="F1541">
        <v>1044350037792</v>
      </c>
      <c r="G1541" t="s">
        <v>1290</v>
      </c>
    </row>
    <row r="1542" spans="5:7" x14ac:dyDescent="0.25">
      <c r="E1542">
        <v>104435003</v>
      </c>
      <c r="F1542">
        <v>1044350033158</v>
      </c>
      <c r="G1542" t="s">
        <v>1291</v>
      </c>
    </row>
    <row r="1543" spans="5:7" x14ac:dyDescent="0.25">
      <c r="E1543">
        <v>112286003</v>
      </c>
      <c r="F1543">
        <v>1122860036282</v>
      </c>
      <c r="G1543" t="s">
        <v>1831</v>
      </c>
    </row>
    <row r="1544" spans="5:7" x14ac:dyDescent="0.25">
      <c r="E1544">
        <v>126515001</v>
      </c>
      <c r="F1544">
        <v>1265150013649</v>
      </c>
      <c r="G1544" t="s">
        <v>3277</v>
      </c>
    </row>
    <row r="1545" spans="5:7" x14ac:dyDescent="0.25">
      <c r="E1545">
        <v>104101252</v>
      </c>
      <c r="F1545">
        <v>1041012521143</v>
      </c>
      <c r="G1545" t="s">
        <v>1212</v>
      </c>
    </row>
    <row r="1546" spans="5:7" x14ac:dyDescent="0.25">
      <c r="E1546">
        <v>123464502</v>
      </c>
      <c r="F1546">
        <v>1234645023287</v>
      </c>
      <c r="G1546" t="s">
        <v>2847</v>
      </c>
    </row>
    <row r="1547" spans="5:7" x14ac:dyDescent="0.25">
      <c r="E1547">
        <v>123465303</v>
      </c>
      <c r="F1547">
        <v>1234653033305</v>
      </c>
      <c r="G1547" t="s">
        <v>2858</v>
      </c>
    </row>
    <row r="1548" spans="5:7" x14ac:dyDescent="0.25">
      <c r="E1548">
        <v>107653203</v>
      </c>
      <c r="F1548">
        <v>1076532035166</v>
      </c>
      <c r="G1548" t="s">
        <v>1482</v>
      </c>
    </row>
    <row r="1549" spans="5:7" x14ac:dyDescent="0.25">
      <c r="E1549">
        <v>108565203</v>
      </c>
      <c r="F1549">
        <v>1085652036208</v>
      </c>
      <c r="G1549" t="s">
        <v>1634</v>
      </c>
    </row>
    <row r="1550" spans="5:7" x14ac:dyDescent="0.25">
      <c r="E1550">
        <v>108565203</v>
      </c>
      <c r="F1550">
        <v>1085652033994</v>
      </c>
      <c r="G1550" t="s">
        <v>1635</v>
      </c>
    </row>
    <row r="1551" spans="5:7" x14ac:dyDescent="0.25">
      <c r="E1551">
        <v>108565203</v>
      </c>
      <c r="F1551">
        <v>1085652037613</v>
      </c>
      <c r="G1551" t="s">
        <v>1636</v>
      </c>
    </row>
    <row r="1552" spans="5:7" x14ac:dyDescent="0.25">
      <c r="E1552">
        <v>119355503</v>
      </c>
      <c r="F1552">
        <v>1193555032423</v>
      </c>
      <c r="G1552" t="s">
        <v>2470</v>
      </c>
    </row>
    <row r="1553" spans="5:7" x14ac:dyDescent="0.25">
      <c r="E1553">
        <v>119355503</v>
      </c>
      <c r="F1553">
        <v>1193555037890</v>
      </c>
      <c r="G1553" t="s">
        <v>2471</v>
      </c>
    </row>
    <row r="1554" spans="5:7" x14ac:dyDescent="0.25">
      <c r="E1554">
        <v>119355503</v>
      </c>
      <c r="F1554">
        <v>1193555037891</v>
      </c>
      <c r="G1554" t="s">
        <v>2472</v>
      </c>
    </row>
    <row r="1555" spans="5:7" x14ac:dyDescent="0.25">
      <c r="E1555">
        <v>115221402</v>
      </c>
      <c r="F1555">
        <v>1152214021791</v>
      </c>
      <c r="G1555" t="s">
        <v>2208</v>
      </c>
    </row>
    <row r="1556" spans="5:7" x14ac:dyDescent="0.25">
      <c r="E1556">
        <v>120452003</v>
      </c>
      <c r="F1556">
        <v>1204520033201</v>
      </c>
      <c r="G1556" t="s">
        <v>2537</v>
      </c>
    </row>
    <row r="1557" spans="5:7" x14ac:dyDescent="0.25">
      <c r="E1557">
        <v>126515001</v>
      </c>
      <c r="F1557">
        <v>1265150017022</v>
      </c>
      <c r="G1557" t="s">
        <v>3278</v>
      </c>
    </row>
    <row r="1558" spans="5:7" x14ac:dyDescent="0.25">
      <c r="E1558">
        <v>116555003</v>
      </c>
      <c r="F1558">
        <v>1165550033961</v>
      </c>
      <c r="G1558" t="s">
        <v>2325</v>
      </c>
    </row>
    <row r="1559" spans="5:7" x14ac:dyDescent="0.25">
      <c r="E1559">
        <v>116555003</v>
      </c>
      <c r="F1559">
        <v>1165550037799</v>
      </c>
      <c r="G1559" t="s">
        <v>2326</v>
      </c>
    </row>
    <row r="1560" spans="5:7" x14ac:dyDescent="0.25">
      <c r="E1560">
        <v>115211603</v>
      </c>
      <c r="F1560">
        <v>1152116031697</v>
      </c>
      <c r="G1560" t="s">
        <v>2161</v>
      </c>
    </row>
    <row r="1561" spans="5:7" x14ac:dyDescent="0.25">
      <c r="E1561">
        <v>115226003</v>
      </c>
      <c r="F1561">
        <v>1152260031790</v>
      </c>
      <c r="G1561" t="s">
        <v>2243</v>
      </c>
    </row>
    <row r="1562" spans="5:7" x14ac:dyDescent="0.25">
      <c r="E1562">
        <v>115226003</v>
      </c>
      <c r="F1562">
        <v>1152260031785</v>
      </c>
      <c r="G1562" t="s">
        <v>2244</v>
      </c>
    </row>
    <row r="1563" spans="5:7" x14ac:dyDescent="0.25">
      <c r="E1563">
        <v>116555003</v>
      </c>
      <c r="F1563">
        <v>1165550033962</v>
      </c>
      <c r="G1563" t="s">
        <v>2327</v>
      </c>
    </row>
    <row r="1564" spans="5:7" x14ac:dyDescent="0.25">
      <c r="E1564">
        <v>127045303</v>
      </c>
      <c r="F1564">
        <v>1270453036566</v>
      </c>
      <c r="G1564" t="s">
        <v>3399</v>
      </c>
    </row>
    <row r="1565" spans="5:7" x14ac:dyDescent="0.25">
      <c r="E1565">
        <v>111444602</v>
      </c>
      <c r="F1565">
        <v>1114446028187</v>
      </c>
      <c r="G1565" t="s">
        <v>3502</v>
      </c>
    </row>
    <row r="1566" spans="5:7" x14ac:dyDescent="0.25">
      <c r="E1566">
        <v>111444602</v>
      </c>
      <c r="F1566">
        <v>1114446028186</v>
      </c>
      <c r="G1566" t="s">
        <v>3501</v>
      </c>
    </row>
    <row r="1567" spans="5:7" x14ac:dyDescent="0.25">
      <c r="E1567">
        <v>111444602</v>
      </c>
      <c r="F1567">
        <v>1114446028185</v>
      </c>
      <c r="G1567" t="s">
        <v>3500</v>
      </c>
    </row>
    <row r="1568" spans="5:7" x14ac:dyDescent="0.25">
      <c r="E1568">
        <v>102027451</v>
      </c>
      <c r="F1568">
        <v>1020274517881</v>
      </c>
      <c r="G1568" t="s">
        <v>978</v>
      </c>
    </row>
    <row r="1569" spans="5:7" x14ac:dyDescent="0.25">
      <c r="E1569">
        <v>114063003</v>
      </c>
      <c r="F1569">
        <v>1140630038096</v>
      </c>
      <c r="G1569" t="s">
        <v>2089</v>
      </c>
    </row>
    <row r="1570" spans="5:7" x14ac:dyDescent="0.25">
      <c r="E1570">
        <v>126515001</v>
      </c>
      <c r="F1570">
        <v>1265150013720</v>
      </c>
      <c r="G1570" t="s">
        <v>3279</v>
      </c>
    </row>
    <row r="1571" spans="5:7" x14ac:dyDescent="0.25">
      <c r="E1571">
        <v>116605003</v>
      </c>
      <c r="F1571">
        <v>1166050037863</v>
      </c>
      <c r="G1571" t="s">
        <v>2335</v>
      </c>
    </row>
    <row r="1572" spans="5:7" x14ac:dyDescent="0.25">
      <c r="E1572">
        <v>116605003</v>
      </c>
      <c r="F1572">
        <v>1166050036809</v>
      </c>
      <c r="G1572" t="s">
        <v>2336</v>
      </c>
    </row>
    <row r="1573" spans="5:7" x14ac:dyDescent="0.25">
      <c r="E1573">
        <v>116605003</v>
      </c>
      <c r="F1573">
        <v>1166050034091</v>
      </c>
      <c r="G1573" t="s">
        <v>2337</v>
      </c>
    </row>
    <row r="1574" spans="5:7" x14ac:dyDescent="0.25">
      <c r="E1574">
        <v>116605003</v>
      </c>
      <c r="F1574">
        <v>1166050036360</v>
      </c>
      <c r="G1574" t="s">
        <v>2338</v>
      </c>
    </row>
    <row r="1575" spans="5:7" x14ac:dyDescent="0.25">
      <c r="E1575">
        <v>110147003</v>
      </c>
      <c r="F1575">
        <v>1101470031346</v>
      </c>
      <c r="G1575" t="s">
        <v>1705</v>
      </c>
    </row>
    <row r="1576" spans="5:7" x14ac:dyDescent="0.25">
      <c r="E1576">
        <v>122098403</v>
      </c>
      <c r="F1576">
        <v>1220984036781</v>
      </c>
      <c r="G1576" t="s">
        <v>2801</v>
      </c>
    </row>
    <row r="1577" spans="5:7" x14ac:dyDescent="0.25">
      <c r="E1577">
        <v>118667503</v>
      </c>
      <c r="F1577">
        <v>1186675036992</v>
      </c>
      <c r="G1577" t="s">
        <v>2452</v>
      </c>
    </row>
    <row r="1578" spans="5:7" x14ac:dyDescent="0.25">
      <c r="E1578">
        <v>122092102</v>
      </c>
      <c r="F1578">
        <v>1220921027654</v>
      </c>
      <c r="G1578" t="s">
        <v>2733</v>
      </c>
    </row>
    <row r="1579" spans="5:7" x14ac:dyDescent="0.25">
      <c r="E1579">
        <v>110183602</v>
      </c>
      <c r="F1579">
        <v>1101836021570</v>
      </c>
      <c r="G1579" t="s">
        <v>1745</v>
      </c>
    </row>
    <row r="1580" spans="5:7" x14ac:dyDescent="0.25">
      <c r="E1580">
        <v>113362403</v>
      </c>
      <c r="F1580">
        <v>1133624032558</v>
      </c>
      <c r="G1580" t="s">
        <v>1945</v>
      </c>
    </row>
    <row r="1581" spans="5:7" x14ac:dyDescent="0.25">
      <c r="E1581">
        <v>105253553</v>
      </c>
      <c r="F1581">
        <v>1052535535226</v>
      </c>
      <c r="G1581" t="s">
        <v>1345</v>
      </c>
    </row>
    <row r="1582" spans="5:7" x14ac:dyDescent="0.25">
      <c r="E1582">
        <v>122097502</v>
      </c>
      <c r="F1582">
        <v>1220975021071</v>
      </c>
      <c r="G1582" t="s">
        <v>2763</v>
      </c>
    </row>
    <row r="1583" spans="5:7" x14ac:dyDescent="0.25">
      <c r="E1583">
        <v>120481002</v>
      </c>
      <c r="F1583">
        <v>1204810023455</v>
      </c>
      <c r="G1583" t="s">
        <v>2578</v>
      </c>
    </row>
    <row r="1584" spans="5:7" x14ac:dyDescent="0.25">
      <c r="E1584">
        <v>101301403</v>
      </c>
      <c r="F1584">
        <v>1013014036010</v>
      </c>
      <c r="G1584" t="s">
        <v>887</v>
      </c>
    </row>
    <row r="1585" spans="5:7" x14ac:dyDescent="0.25">
      <c r="E1585">
        <v>115226103</v>
      </c>
      <c r="F1585">
        <v>1152261036682</v>
      </c>
      <c r="G1585" t="s">
        <v>2247</v>
      </c>
    </row>
    <row r="1586" spans="5:7" x14ac:dyDescent="0.25">
      <c r="E1586">
        <v>115226103</v>
      </c>
      <c r="F1586">
        <v>1152261031794</v>
      </c>
      <c r="G1586" t="s">
        <v>2248</v>
      </c>
    </row>
    <row r="1587" spans="5:7" x14ac:dyDescent="0.25">
      <c r="E1587">
        <v>116195004</v>
      </c>
      <c r="F1587">
        <v>1161950047064</v>
      </c>
      <c r="G1587" t="s">
        <v>2294</v>
      </c>
    </row>
    <row r="1588" spans="5:7" x14ac:dyDescent="0.25">
      <c r="E1588">
        <v>116195004</v>
      </c>
      <c r="F1588">
        <v>1161950041623</v>
      </c>
      <c r="G1588" t="s">
        <v>2295</v>
      </c>
    </row>
    <row r="1589" spans="5:7" x14ac:dyDescent="0.25">
      <c r="E1589">
        <v>116495003</v>
      </c>
      <c r="F1589">
        <v>1164950036863</v>
      </c>
      <c r="G1589" t="s">
        <v>2307</v>
      </c>
    </row>
    <row r="1590" spans="5:7" x14ac:dyDescent="0.25">
      <c r="E1590">
        <v>116495003</v>
      </c>
      <c r="F1590">
        <v>1164950033541</v>
      </c>
      <c r="G1590" t="s">
        <v>2308</v>
      </c>
    </row>
    <row r="1591" spans="5:7" x14ac:dyDescent="0.25">
      <c r="E1591">
        <v>102027451</v>
      </c>
      <c r="F1591">
        <v>1020274510363</v>
      </c>
      <c r="G1591" t="s">
        <v>979</v>
      </c>
    </row>
    <row r="1592" spans="5:7" x14ac:dyDescent="0.25">
      <c r="E1592">
        <v>129544703</v>
      </c>
      <c r="F1592">
        <v>1295447036699</v>
      </c>
      <c r="G1592" t="s">
        <v>3458</v>
      </c>
    </row>
    <row r="1593" spans="5:7" x14ac:dyDescent="0.25">
      <c r="E1593">
        <v>129544703</v>
      </c>
      <c r="F1593">
        <v>1295447036583</v>
      </c>
      <c r="G1593" t="s">
        <v>3459</v>
      </c>
    </row>
    <row r="1594" spans="5:7" x14ac:dyDescent="0.25">
      <c r="E1594">
        <v>126515001</v>
      </c>
      <c r="F1594">
        <v>1265150013798</v>
      </c>
      <c r="G1594" t="s">
        <v>3280</v>
      </c>
    </row>
    <row r="1595" spans="5:7" x14ac:dyDescent="0.25">
      <c r="E1595">
        <v>126515001</v>
      </c>
      <c r="F1595">
        <v>1265150013697</v>
      </c>
      <c r="G1595" t="s">
        <v>3281</v>
      </c>
    </row>
    <row r="1596" spans="5:7" x14ac:dyDescent="0.25">
      <c r="E1596">
        <v>104375003</v>
      </c>
      <c r="F1596">
        <v>1043750037108</v>
      </c>
      <c r="G1596" t="s">
        <v>1247</v>
      </c>
    </row>
    <row r="1597" spans="5:7" x14ac:dyDescent="0.25">
      <c r="E1597">
        <v>104375003</v>
      </c>
      <c r="F1597">
        <v>1043750032686</v>
      </c>
      <c r="G1597" t="s">
        <v>1248</v>
      </c>
    </row>
    <row r="1598" spans="5:7" x14ac:dyDescent="0.25">
      <c r="E1598">
        <v>107655803</v>
      </c>
      <c r="F1598">
        <v>1076558034444</v>
      </c>
      <c r="G1598" t="s">
        <v>1510</v>
      </c>
    </row>
    <row r="1599" spans="5:7" x14ac:dyDescent="0.25">
      <c r="E1599">
        <v>107655803</v>
      </c>
      <c r="F1599">
        <v>1076558037399</v>
      </c>
      <c r="G1599" t="s">
        <v>1511</v>
      </c>
    </row>
    <row r="1600" spans="5:7" x14ac:dyDescent="0.25">
      <c r="E1600">
        <v>107655803</v>
      </c>
      <c r="F1600">
        <v>1076558036181</v>
      </c>
      <c r="G1600" t="s">
        <v>1512</v>
      </c>
    </row>
    <row r="1601" spans="5:7" x14ac:dyDescent="0.25">
      <c r="E1601">
        <v>104105353</v>
      </c>
      <c r="F1601">
        <v>1041053531164</v>
      </c>
      <c r="G1601" t="s">
        <v>1225</v>
      </c>
    </row>
    <row r="1602" spans="5:7" x14ac:dyDescent="0.25">
      <c r="E1602">
        <v>114061503</v>
      </c>
      <c r="F1602">
        <v>1140615038007</v>
      </c>
      <c r="G1602" t="s">
        <v>2073</v>
      </c>
    </row>
    <row r="1603" spans="5:7" x14ac:dyDescent="0.25">
      <c r="E1603">
        <v>115211603</v>
      </c>
      <c r="F1603">
        <v>1152116031698</v>
      </c>
      <c r="G1603" t="s">
        <v>2162</v>
      </c>
    </row>
    <row r="1604" spans="5:7" x14ac:dyDescent="0.25">
      <c r="E1604">
        <v>111343603</v>
      </c>
      <c r="F1604">
        <v>1113436032391</v>
      </c>
      <c r="G1604" t="s">
        <v>1776</v>
      </c>
    </row>
    <row r="1605" spans="5:7" x14ac:dyDescent="0.25">
      <c r="E1605">
        <v>116495003</v>
      </c>
      <c r="F1605">
        <v>1164950037034</v>
      </c>
      <c r="G1605" t="s">
        <v>2309</v>
      </c>
    </row>
    <row r="1606" spans="5:7" x14ac:dyDescent="0.25">
      <c r="E1606">
        <v>118409203</v>
      </c>
      <c r="F1606">
        <v>1184092037273</v>
      </c>
      <c r="G1606" t="s">
        <v>2441</v>
      </c>
    </row>
    <row r="1607" spans="5:7" x14ac:dyDescent="0.25">
      <c r="E1607">
        <v>112286003</v>
      </c>
      <c r="F1607">
        <v>1122860032221</v>
      </c>
      <c r="G1607" t="s">
        <v>1832</v>
      </c>
    </row>
    <row r="1608" spans="5:7" x14ac:dyDescent="0.25">
      <c r="E1608">
        <v>117415004</v>
      </c>
      <c r="F1608">
        <v>1174150043039</v>
      </c>
      <c r="G1608" t="s">
        <v>1832</v>
      </c>
    </row>
    <row r="1609" spans="5:7" x14ac:dyDescent="0.25">
      <c r="E1609">
        <v>123465702</v>
      </c>
      <c r="F1609">
        <v>1234657024830</v>
      </c>
      <c r="G1609" t="s">
        <v>1832</v>
      </c>
    </row>
    <row r="1610" spans="5:7" x14ac:dyDescent="0.25">
      <c r="E1610">
        <v>117415004</v>
      </c>
      <c r="F1610">
        <v>1174150047523</v>
      </c>
      <c r="G1610" t="s">
        <v>2365</v>
      </c>
    </row>
    <row r="1611" spans="5:7" x14ac:dyDescent="0.25">
      <c r="E1611">
        <v>117415004</v>
      </c>
      <c r="F1611">
        <v>1174150043040</v>
      </c>
      <c r="G1611" t="s">
        <v>2366</v>
      </c>
    </row>
    <row r="1612" spans="5:7" x14ac:dyDescent="0.25">
      <c r="E1612">
        <v>103026303</v>
      </c>
      <c r="F1612">
        <v>1030263035017</v>
      </c>
      <c r="G1612" t="s">
        <v>1091</v>
      </c>
    </row>
    <row r="1613" spans="5:7" x14ac:dyDescent="0.25">
      <c r="E1613">
        <v>117415103</v>
      </c>
      <c r="F1613">
        <v>1174151033045</v>
      </c>
      <c r="G1613" t="s">
        <v>2370</v>
      </c>
    </row>
    <row r="1614" spans="5:7" x14ac:dyDescent="0.25">
      <c r="E1614">
        <v>119584503</v>
      </c>
      <c r="F1614">
        <v>1195845034044</v>
      </c>
      <c r="G1614" t="s">
        <v>2511</v>
      </c>
    </row>
    <row r="1615" spans="5:7" x14ac:dyDescent="0.25">
      <c r="E1615">
        <v>103026343</v>
      </c>
      <c r="F1615">
        <v>1030263434951</v>
      </c>
      <c r="G1615" t="s">
        <v>1097</v>
      </c>
    </row>
    <row r="1616" spans="5:7" x14ac:dyDescent="0.25">
      <c r="E1616">
        <v>126515001</v>
      </c>
      <c r="F1616">
        <v>1265150013770</v>
      </c>
      <c r="G1616" t="s">
        <v>3282</v>
      </c>
    </row>
    <row r="1617" spans="5:7" x14ac:dyDescent="0.25">
      <c r="E1617">
        <v>103021453</v>
      </c>
      <c r="F1617">
        <v>1030214530068</v>
      </c>
      <c r="G1617" t="s">
        <v>1033</v>
      </c>
    </row>
    <row r="1618" spans="5:7" x14ac:dyDescent="0.25">
      <c r="E1618">
        <v>120484903</v>
      </c>
      <c r="F1618">
        <v>1204849033500</v>
      </c>
      <c r="G1618" t="s">
        <v>2598</v>
      </c>
    </row>
    <row r="1619" spans="5:7" x14ac:dyDescent="0.25">
      <c r="E1619">
        <v>115211103</v>
      </c>
      <c r="F1619">
        <v>1152111031690</v>
      </c>
      <c r="G1619" t="s">
        <v>2153</v>
      </c>
    </row>
    <row r="1620" spans="5:7" x14ac:dyDescent="0.25">
      <c r="E1620">
        <v>104107503</v>
      </c>
      <c r="F1620">
        <v>1041075031169</v>
      </c>
      <c r="G1620" t="s">
        <v>1227</v>
      </c>
    </row>
    <row r="1621" spans="5:7" x14ac:dyDescent="0.25">
      <c r="E1621">
        <v>126515001</v>
      </c>
      <c r="F1621">
        <v>1265150014868</v>
      </c>
      <c r="G1621" t="s">
        <v>3283</v>
      </c>
    </row>
    <row r="1622" spans="5:7" x14ac:dyDescent="0.25">
      <c r="E1622">
        <v>126515001</v>
      </c>
      <c r="F1622">
        <v>1265150013749</v>
      </c>
      <c r="G1622" t="s">
        <v>3284</v>
      </c>
    </row>
    <row r="1623" spans="5:7" x14ac:dyDescent="0.25">
      <c r="E1623">
        <v>122097203</v>
      </c>
      <c r="F1623">
        <v>1220972038114</v>
      </c>
      <c r="G1623" t="s">
        <v>2755</v>
      </c>
    </row>
    <row r="1624" spans="5:7" x14ac:dyDescent="0.25">
      <c r="E1624">
        <v>122097203</v>
      </c>
      <c r="F1624">
        <v>1220972038113</v>
      </c>
      <c r="G1624" t="s">
        <v>2756</v>
      </c>
    </row>
    <row r="1625" spans="5:7" x14ac:dyDescent="0.25">
      <c r="E1625">
        <v>102027451</v>
      </c>
      <c r="F1625">
        <v>1020274510365</v>
      </c>
      <c r="G1625" t="s">
        <v>980</v>
      </c>
    </row>
    <row r="1626" spans="5:7" x14ac:dyDescent="0.25">
      <c r="E1626">
        <v>117086503</v>
      </c>
      <c r="F1626">
        <v>1170865034811</v>
      </c>
      <c r="G1626" t="s">
        <v>980</v>
      </c>
    </row>
    <row r="1627" spans="5:7" x14ac:dyDescent="0.25">
      <c r="E1627">
        <v>126515001</v>
      </c>
      <c r="F1627">
        <v>1265150016535</v>
      </c>
      <c r="G1627" t="s">
        <v>3285</v>
      </c>
    </row>
    <row r="1628" spans="5:7" x14ac:dyDescent="0.25">
      <c r="E1628">
        <v>119356503</v>
      </c>
      <c r="F1628">
        <v>1193565038098</v>
      </c>
      <c r="G1628" t="s">
        <v>2473</v>
      </c>
    </row>
    <row r="1629" spans="5:7" x14ac:dyDescent="0.25">
      <c r="E1629">
        <v>110175003</v>
      </c>
      <c r="F1629">
        <v>1101750036929</v>
      </c>
      <c r="G1629" t="s">
        <v>1731</v>
      </c>
    </row>
    <row r="1630" spans="5:7" x14ac:dyDescent="0.25">
      <c r="E1630">
        <v>110175003</v>
      </c>
      <c r="F1630">
        <v>1101750031550</v>
      </c>
      <c r="G1630" t="s">
        <v>1732</v>
      </c>
    </row>
    <row r="1631" spans="5:7" x14ac:dyDescent="0.25">
      <c r="E1631">
        <v>103024102</v>
      </c>
      <c r="F1631">
        <v>1030241020169</v>
      </c>
      <c r="G1631" t="s">
        <v>1067</v>
      </c>
    </row>
    <row r="1632" spans="5:7" x14ac:dyDescent="0.25">
      <c r="E1632">
        <v>121390302</v>
      </c>
      <c r="F1632">
        <v>1213903022779</v>
      </c>
      <c r="G1632" t="s">
        <v>2645</v>
      </c>
    </row>
    <row r="1633" spans="5:7" x14ac:dyDescent="0.25">
      <c r="E1633">
        <v>126515001</v>
      </c>
      <c r="F1633">
        <v>1265150017815</v>
      </c>
      <c r="G1633" t="s">
        <v>3286</v>
      </c>
    </row>
    <row r="1634" spans="5:7" x14ac:dyDescent="0.25">
      <c r="E1634">
        <v>116495103</v>
      </c>
      <c r="F1634">
        <v>1164951037498</v>
      </c>
      <c r="G1634" t="s">
        <v>2311</v>
      </c>
    </row>
    <row r="1635" spans="5:7" x14ac:dyDescent="0.25">
      <c r="E1635">
        <v>116495103</v>
      </c>
      <c r="F1635">
        <v>1164951038135</v>
      </c>
      <c r="G1635" t="s">
        <v>3514</v>
      </c>
    </row>
    <row r="1636" spans="5:7" x14ac:dyDescent="0.25">
      <c r="E1636">
        <v>116495103</v>
      </c>
      <c r="F1636">
        <v>1164951036936</v>
      </c>
      <c r="G1636" t="s">
        <v>2312</v>
      </c>
    </row>
    <row r="1637" spans="5:7" x14ac:dyDescent="0.25">
      <c r="E1637">
        <v>110148002</v>
      </c>
      <c r="F1637">
        <v>1101480027426</v>
      </c>
      <c r="G1637" t="s">
        <v>1714</v>
      </c>
    </row>
    <row r="1638" spans="5:7" x14ac:dyDescent="0.25">
      <c r="E1638">
        <v>107655903</v>
      </c>
      <c r="F1638">
        <v>1076559034458</v>
      </c>
      <c r="G1638" t="s">
        <v>1514</v>
      </c>
    </row>
    <row r="1639" spans="5:7" x14ac:dyDescent="0.25">
      <c r="E1639">
        <v>107655903</v>
      </c>
      <c r="F1639">
        <v>1076559037791</v>
      </c>
      <c r="G1639" t="s">
        <v>1515</v>
      </c>
    </row>
    <row r="1640" spans="5:7" x14ac:dyDescent="0.25">
      <c r="E1640">
        <v>115210503</v>
      </c>
      <c r="F1640">
        <v>1152105037951</v>
      </c>
      <c r="G1640" t="s">
        <v>2143</v>
      </c>
    </row>
    <row r="1641" spans="5:7" x14ac:dyDescent="0.25">
      <c r="E1641">
        <v>111316003</v>
      </c>
      <c r="F1641">
        <v>1113160032297</v>
      </c>
      <c r="G1641" t="s">
        <v>1763</v>
      </c>
    </row>
    <row r="1642" spans="5:7" x14ac:dyDescent="0.25">
      <c r="E1642">
        <v>111316003</v>
      </c>
      <c r="F1642">
        <v>1113160037944</v>
      </c>
      <c r="G1642" t="s">
        <v>1764</v>
      </c>
    </row>
    <row r="1643" spans="5:7" x14ac:dyDescent="0.25">
      <c r="E1643">
        <v>111316003</v>
      </c>
      <c r="F1643">
        <v>1113160037733</v>
      </c>
      <c r="G1643" t="s">
        <v>1765</v>
      </c>
    </row>
    <row r="1644" spans="5:7" x14ac:dyDescent="0.25">
      <c r="E1644">
        <v>107653102</v>
      </c>
      <c r="F1644">
        <v>1076531024380</v>
      </c>
      <c r="G1644" t="s">
        <v>1478</v>
      </c>
    </row>
    <row r="1645" spans="5:7" x14ac:dyDescent="0.25">
      <c r="E1645">
        <v>111343603</v>
      </c>
      <c r="F1645">
        <v>1113436032395</v>
      </c>
      <c r="G1645" t="s">
        <v>1478</v>
      </c>
    </row>
    <row r="1646" spans="5:7" x14ac:dyDescent="0.25">
      <c r="E1646">
        <v>112286003</v>
      </c>
      <c r="F1646">
        <v>1122860032222</v>
      </c>
      <c r="G1646" t="s">
        <v>1478</v>
      </c>
    </row>
    <row r="1647" spans="5:7" x14ac:dyDescent="0.25">
      <c r="E1647">
        <v>115221402</v>
      </c>
      <c r="F1647">
        <v>1152214021782</v>
      </c>
      <c r="G1647" t="s">
        <v>1478</v>
      </c>
    </row>
    <row r="1648" spans="5:7" x14ac:dyDescent="0.25">
      <c r="E1648">
        <v>119584603</v>
      </c>
      <c r="F1648">
        <v>1195846037339</v>
      </c>
      <c r="G1648" t="s">
        <v>1478</v>
      </c>
    </row>
    <row r="1649" spans="5:7" x14ac:dyDescent="0.25">
      <c r="E1649">
        <v>119584603</v>
      </c>
      <c r="F1649">
        <v>1195846034049</v>
      </c>
      <c r="G1649" t="s">
        <v>2512</v>
      </c>
    </row>
    <row r="1650" spans="5:7" x14ac:dyDescent="0.25">
      <c r="E1650">
        <v>110141003</v>
      </c>
      <c r="F1650">
        <v>1101410031334</v>
      </c>
      <c r="G1650" t="s">
        <v>1695</v>
      </c>
    </row>
    <row r="1651" spans="5:7" x14ac:dyDescent="0.25">
      <c r="E1651">
        <v>113363103</v>
      </c>
      <c r="F1651">
        <v>1133631032576</v>
      </c>
      <c r="G1651" t="s">
        <v>1960</v>
      </c>
    </row>
    <row r="1652" spans="5:7" x14ac:dyDescent="0.25">
      <c r="E1652">
        <v>112289003</v>
      </c>
      <c r="F1652">
        <v>1122890032238</v>
      </c>
      <c r="G1652" t="s">
        <v>1836</v>
      </c>
    </row>
    <row r="1653" spans="5:7" x14ac:dyDescent="0.25">
      <c r="E1653">
        <v>108070502</v>
      </c>
      <c r="F1653">
        <v>1080705027199</v>
      </c>
      <c r="G1653" t="s">
        <v>1573</v>
      </c>
    </row>
    <row r="1654" spans="5:7" x14ac:dyDescent="0.25">
      <c r="E1654">
        <v>115211103</v>
      </c>
      <c r="F1654">
        <v>1152111031686</v>
      </c>
      <c r="G1654" t="s">
        <v>2154</v>
      </c>
    </row>
    <row r="1655" spans="5:7" x14ac:dyDescent="0.25">
      <c r="E1655">
        <v>103026402</v>
      </c>
      <c r="F1655">
        <v>1030264020254</v>
      </c>
      <c r="G1655" t="s">
        <v>1106</v>
      </c>
    </row>
    <row r="1656" spans="5:7" x14ac:dyDescent="0.25">
      <c r="E1656">
        <v>114060503</v>
      </c>
      <c r="F1656">
        <v>1140605035205</v>
      </c>
      <c r="G1656" t="s">
        <v>2050</v>
      </c>
    </row>
    <row r="1657" spans="5:7" x14ac:dyDescent="0.25">
      <c r="E1657">
        <v>114060503</v>
      </c>
      <c r="F1657">
        <v>1140605037838</v>
      </c>
      <c r="G1657" t="s">
        <v>2051</v>
      </c>
    </row>
    <row r="1658" spans="5:7" x14ac:dyDescent="0.25">
      <c r="E1658">
        <v>103023153</v>
      </c>
      <c r="F1658">
        <v>1030231530142</v>
      </c>
      <c r="G1658" t="s">
        <v>1056</v>
      </c>
    </row>
    <row r="1659" spans="5:7" x14ac:dyDescent="0.25">
      <c r="E1659">
        <v>112674403</v>
      </c>
      <c r="F1659">
        <v>1126744037375</v>
      </c>
      <c r="G1659" t="s">
        <v>1869</v>
      </c>
    </row>
    <row r="1660" spans="5:7" x14ac:dyDescent="0.25">
      <c r="E1660">
        <v>114065503</v>
      </c>
      <c r="F1660">
        <v>1140655034919</v>
      </c>
      <c r="G1660" t="s">
        <v>2099</v>
      </c>
    </row>
    <row r="1661" spans="5:7" x14ac:dyDescent="0.25">
      <c r="E1661">
        <v>121390302</v>
      </c>
      <c r="F1661">
        <v>1213903022780</v>
      </c>
      <c r="G1661" t="s">
        <v>2646</v>
      </c>
    </row>
    <row r="1662" spans="5:7" x14ac:dyDescent="0.25">
      <c r="E1662">
        <v>114065503</v>
      </c>
      <c r="F1662">
        <v>1140655036610</v>
      </c>
      <c r="G1662" t="s">
        <v>2100</v>
      </c>
    </row>
    <row r="1663" spans="5:7" x14ac:dyDescent="0.25">
      <c r="E1663">
        <v>114065503</v>
      </c>
      <c r="F1663">
        <v>1140655030827</v>
      </c>
      <c r="G1663" t="s">
        <v>2101</v>
      </c>
    </row>
    <row r="1664" spans="5:7" x14ac:dyDescent="0.25">
      <c r="E1664">
        <v>117415303</v>
      </c>
      <c r="F1664">
        <v>1174153033048</v>
      </c>
      <c r="G1664" t="s">
        <v>2371</v>
      </c>
    </row>
    <row r="1665" spans="5:7" x14ac:dyDescent="0.25">
      <c r="E1665">
        <v>126515001</v>
      </c>
      <c r="F1665">
        <v>1265150017522</v>
      </c>
      <c r="G1665" t="s">
        <v>3287</v>
      </c>
    </row>
    <row r="1666" spans="5:7" x14ac:dyDescent="0.25">
      <c r="E1666">
        <v>123464603</v>
      </c>
      <c r="F1666">
        <v>1234646037212</v>
      </c>
      <c r="G1666" t="s">
        <v>2852</v>
      </c>
    </row>
    <row r="1667" spans="5:7" x14ac:dyDescent="0.25">
      <c r="E1667">
        <v>101631703</v>
      </c>
      <c r="F1667">
        <v>1016317034210</v>
      </c>
      <c r="G1667" t="s">
        <v>919</v>
      </c>
    </row>
    <row r="1668" spans="5:7" x14ac:dyDescent="0.25">
      <c r="E1668">
        <v>104435603</v>
      </c>
      <c r="F1668">
        <v>1044356033170</v>
      </c>
      <c r="G1668" t="s">
        <v>1295</v>
      </c>
    </row>
    <row r="1669" spans="5:7" x14ac:dyDescent="0.25">
      <c r="E1669">
        <v>123461302</v>
      </c>
      <c r="F1669">
        <v>1234613023252</v>
      </c>
      <c r="G1669" t="s">
        <v>2823</v>
      </c>
    </row>
    <row r="1670" spans="5:7" x14ac:dyDescent="0.25">
      <c r="E1670">
        <v>103025002</v>
      </c>
      <c r="F1670">
        <v>1030250020204</v>
      </c>
      <c r="G1670" t="s">
        <v>1082</v>
      </c>
    </row>
    <row r="1671" spans="5:7" x14ac:dyDescent="0.25">
      <c r="E1671">
        <v>112675503</v>
      </c>
      <c r="F1671">
        <v>1126755034589</v>
      </c>
      <c r="G1671" t="s">
        <v>1879</v>
      </c>
    </row>
    <row r="1672" spans="5:7" x14ac:dyDescent="0.25">
      <c r="E1672">
        <v>115218003</v>
      </c>
      <c r="F1672">
        <v>1152180037924</v>
      </c>
      <c r="G1672" t="s">
        <v>2179</v>
      </c>
    </row>
    <row r="1673" spans="5:7" x14ac:dyDescent="0.25">
      <c r="E1673">
        <v>120484803</v>
      </c>
      <c r="F1673">
        <v>1204848033495</v>
      </c>
      <c r="G1673" t="s">
        <v>2592</v>
      </c>
    </row>
    <row r="1674" spans="5:7" x14ac:dyDescent="0.25">
      <c r="E1674">
        <v>120484803</v>
      </c>
      <c r="F1674">
        <v>1204848038053</v>
      </c>
      <c r="G1674" t="s">
        <v>2593</v>
      </c>
    </row>
    <row r="1675" spans="5:7" x14ac:dyDescent="0.25">
      <c r="E1675">
        <v>120484803</v>
      </c>
      <c r="F1675">
        <v>1204848033494</v>
      </c>
      <c r="G1675" t="s">
        <v>2594</v>
      </c>
    </row>
    <row r="1676" spans="5:7" x14ac:dyDescent="0.25">
      <c r="E1676">
        <v>105201352</v>
      </c>
      <c r="F1676">
        <v>1052013521650</v>
      </c>
      <c r="G1676" t="s">
        <v>1312</v>
      </c>
    </row>
    <row r="1677" spans="5:7" x14ac:dyDescent="0.25">
      <c r="E1677">
        <v>126515001</v>
      </c>
      <c r="F1677">
        <v>1265150013650</v>
      </c>
      <c r="G1677" t="s">
        <v>3288</v>
      </c>
    </row>
    <row r="1678" spans="5:7" x14ac:dyDescent="0.25">
      <c r="E1678">
        <v>113364503</v>
      </c>
      <c r="F1678">
        <v>1133645032621</v>
      </c>
      <c r="G1678" t="s">
        <v>1991</v>
      </c>
    </row>
    <row r="1679" spans="5:7" x14ac:dyDescent="0.25">
      <c r="E1679">
        <v>122098403</v>
      </c>
      <c r="F1679">
        <v>1220984031122</v>
      </c>
      <c r="G1679" t="s">
        <v>2802</v>
      </c>
    </row>
    <row r="1680" spans="5:7" x14ac:dyDescent="0.25">
      <c r="E1680">
        <v>119357402</v>
      </c>
      <c r="F1680">
        <v>1193574025232</v>
      </c>
      <c r="G1680" t="s">
        <v>2490</v>
      </c>
    </row>
    <row r="1681" spans="5:7" x14ac:dyDescent="0.25">
      <c r="E1681">
        <v>103021252</v>
      </c>
      <c r="F1681">
        <v>1030212527327</v>
      </c>
      <c r="G1681" t="s">
        <v>1028</v>
      </c>
    </row>
    <row r="1682" spans="5:7" x14ac:dyDescent="0.25">
      <c r="E1682">
        <v>116191103</v>
      </c>
      <c r="F1682">
        <v>1161911036349</v>
      </c>
      <c r="G1682" t="s">
        <v>2283</v>
      </c>
    </row>
    <row r="1683" spans="5:7" x14ac:dyDescent="0.25">
      <c r="E1683">
        <v>122097502</v>
      </c>
      <c r="F1683">
        <v>1220975026455</v>
      </c>
      <c r="G1683" t="s">
        <v>2764</v>
      </c>
    </row>
    <row r="1684" spans="5:7" x14ac:dyDescent="0.25">
      <c r="E1684">
        <v>104375203</v>
      </c>
      <c r="F1684">
        <v>1043752032689</v>
      </c>
      <c r="G1684" t="s">
        <v>1249</v>
      </c>
    </row>
    <row r="1685" spans="5:7" x14ac:dyDescent="0.25">
      <c r="E1685">
        <v>104375203</v>
      </c>
      <c r="F1685">
        <v>1043752032688</v>
      </c>
      <c r="G1685" t="s">
        <v>1250</v>
      </c>
    </row>
    <row r="1686" spans="5:7" x14ac:dyDescent="0.25">
      <c r="E1686">
        <v>125239603</v>
      </c>
      <c r="F1686">
        <v>1252396031905</v>
      </c>
      <c r="G1686" t="s">
        <v>3120</v>
      </c>
    </row>
    <row r="1687" spans="5:7" x14ac:dyDescent="0.25">
      <c r="E1687">
        <v>115508003</v>
      </c>
      <c r="F1687">
        <v>1155080034920</v>
      </c>
      <c r="G1687" t="s">
        <v>2269</v>
      </c>
    </row>
    <row r="1688" spans="5:7" x14ac:dyDescent="0.25">
      <c r="E1688">
        <v>127045653</v>
      </c>
      <c r="F1688">
        <v>1270456536720</v>
      </c>
      <c r="G1688" t="s">
        <v>3400</v>
      </c>
    </row>
    <row r="1689" spans="5:7" x14ac:dyDescent="0.25">
      <c r="E1689">
        <v>127045653</v>
      </c>
      <c r="F1689">
        <v>1270456530695</v>
      </c>
      <c r="G1689" t="s">
        <v>3401</v>
      </c>
    </row>
    <row r="1690" spans="5:7" x14ac:dyDescent="0.25">
      <c r="E1690">
        <v>127045653</v>
      </c>
      <c r="F1690">
        <v>1270456530694</v>
      </c>
      <c r="G1690" t="s">
        <v>3402</v>
      </c>
    </row>
    <row r="1691" spans="5:7" x14ac:dyDescent="0.25">
      <c r="E1691">
        <v>104375302</v>
      </c>
      <c r="F1691">
        <v>1043753022704</v>
      </c>
      <c r="G1691" t="s">
        <v>1254</v>
      </c>
    </row>
    <row r="1692" spans="5:7" x14ac:dyDescent="0.25">
      <c r="E1692">
        <v>115219002</v>
      </c>
      <c r="F1692">
        <v>1152190021718</v>
      </c>
      <c r="G1692" t="s">
        <v>2194</v>
      </c>
    </row>
    <row r="1693" spans="5:7" x14ac:dyDescent="0.25">
      <c r="E1693">
        <v>124157802</v>
      </c>
      <c r="F1693">
        <v>1241578021440</v>
      </c>
      <c r="G1693" t="s">
        <v>3014</v>
      </c>
    </row>
    <row r="1694" spans="5:7" x14ac:dyDescent="0.25">
      <c r="E1694">
        <v>103029603</v>
      </c>
      <c r="F1694">
        <v>1030296030526</v>
      </c>
      <c r="G1694" t="s">
        <v>1187</v>
      </c>
    </row>
    <row r="1695" spans="5:7" x14ac:dyDescent="0.25">
      <c r="E1695">
        <v>112281302</v>
      </c>
      <c r="F1695">
        <v>1122813022212</v>
      </c>
      <c r="G1695" t="s">
        <v>1818</v>
      </c>
    </row>
    <row r="1696" spans="5:7" x14ac:dyDescent="0.25">
      <c r="E1696">
        <v>124154003</v>
      </c>
      <c r="F1696">
        <v>1241540031400</v>
      </c>
      <c r="G1696" t="s">
        <v>2988</v>
      </c>
    </row>
    <row r="1697" spans="5:7" x14ac:dyDescent="0.25">
      <c r="E1697">
        <v>114060753</v>
      </c>
      <c r="F1697">
        <v>1140607530755</v>
      </c>
      <c r="G1697" t="s">
        <v>2059</v>
      </c>
    </row>
    <row r="1698" spans="5:7" x14ac:dyDescent="0.25">
      <c r="E1698">
        <v>113362303</v>
      </c>
      <c r="F1698">
        <v>1133623034707</v>
      </c>
      <c r="G1698" t="s">
        <v>1940</v>
      </c>
    </row>
    <row r="1699" spans="5:7" x14ac:dyDescent="0.25">
      <c r="E1699">
        <v>122097604</v>
      </c>
      <c r="F1699">
        <v>1220976041084</v>
      </c>
      <c r="G1699" t="s">
        <v>2768</v>
      </c>
    </row>
    <row r="1700" spans="5:7" x14ac:dyDescent="0.25">
      <c r="E1700">
        <v>122097604</v>
      </c>
      <c r="F1700">
        <v>1220976041082</v>
      </c>
      <c r="G1700" t="s">
        <v>2769</v>
      </c>
    </row>
    <row r="1701" spans="5:7" x14ac:dyDescent="0.25">
      <c r="E1701">
        <v>122097604</v>
      </c>
      <c r="F1701">
        <v>1220976047561</v>
      </c>
      <c r="G1701" t="s">
        <v>2770</v>
      </c>
    </row>
    <row r="1702" spans="5:7" x14ac:dyDescent="0.25">
      <c r="E1702">
        <v>122097604</v>
      </c>
      <c r="F1702">
        <v>1220976047830</v>
      </c>
      <c r="G1702" t="s">
        <v>2771</v>
      </c>
    </row>
    <row r="1703" spans="5:7" x14ac:dyDescent="0.25">
      <c r="E1703">
        <v>112011603</v>
      </c>
      <c r="F1703">
        <v>1120116036267</v>
      </c>
      <c r="G1703" t="s">
        <v>1790</v>
      </c>
    </row>
    <row r="1704" spans="5:7" x14ac:dyDescent="0.25">
      <c r="E1704">
        <v>112011603</v>
      </c>
      <c r="F1704">
        <v>1120116036898</v>
      </c>
      <c r="G1704" t="s">
        <v>1791</v>
      </c>
    </row>
    <row r="1705" spans="5:7" x14ac:dyDescent="0.25">
      <c r="E1705">
        <v>112011603</v>
      </c>
      <c r="F1705">
        <v>1120116030017</v>
      </c>
      <c r="G1705" t="s">
        <v>1792</v>
      </c>
    </row>
    <row r="1706" spans="5:7" x14ac:dyDescent="0.25">
      <c r="E1706">
        <v>108051503</v>
      </c>
      <c r="F1706">
        <v>1080515030731</v>
      </c>
      <c r="G1706" t="s">
        <v>1555</v>
      </c>
    </row>
    <row r="1707" spans="5:7" x14ac:dyDescent="0.25">
      <c r="E1707">
        <v>112676703</v>
      </c>
      <c r="F1707">
        <v>1126767034617</v>
      </c>
      <c r="G1707" t="s">
        <v>1901</v>
      </c>
    </row>
    <row r="1708" spans="5:7" x14ac:dyDescent="0.25">
      <c r="E1708">
        <v>104378003</v>
      </c>
      <c r="F1708">
        <v>1043780036963</v>
      </c>
      <c r="G1708" t="s">
        <v>1263</v>
      </c>
    </row>
    <row r="1709" spans="5:7" x14ac:dyDescent="0.25">
      <c r="E1709">
        <v>115219002</v>
      </c>
      <c r="F1709">
        <v>1152190024585</v>
      </c>
      <c r="G1709" t="s">
        <v>2195</v>
      </c>
    </row>
    <row r="1710" spans="5:7" x14ac:dyDescent="0.25">
      <c r="E1710">
        <v>107652603</v>
      </c>
      <c r="F1710">
        <v>1076526034354</v>
      </c>
      <c r="G1710" t="s">
        <v>1472</v>
      </c>
    </row>
    <row r="1711" spans="5:7" x14ac:dyDescent="0.25">
      <c r="E1711">
        <v>115504003</v>
      </c>
      <c r="F1711">
        <v>1155040035260</v>
      </c>
      <c r="G1711" t="s">
        <v>2261</v>
      </c>
    </row>
    <row r="1712" spans="5:7" x14ac:dyDescent="0.25">
      <c r="E1712">
        <v>115504003</v>
      </c>
      <c r="F1712">
        <v>1155040037930</v>
      </c>
      <c r="G1712" t="s">
        <v>2262</v>
      </c>
    </row>
    <row r="1713" spans="5:7" x14ac:dyDescent="0.25">
      <c r="E1713">
        <v>115504003</v>
      </c>
      <c r="F1713">
        <v>1155040037931</v>
      </c>
      <c r="G1713" t="s">
        <v>2263</v>
      </c>
    </row>
    <row r="1714" spans="5:7" x14ac:dyDescent="0.25">
      <c r="E1714">
        <v>119350303</v>
      </c>
      <c r="F1714">
        <v>1193503032407</v>
      </c>
      <c r="G1714" t="s">
        <v>2459</v>
      </c>
    </row>
    <row r="1715" spans="5:7" x14ac:dyDescent="0.25">
      <c r="E1715">
        <v>122092353</v>
      </c>
      <c r="F1715">
        <v>1220923537432</v>
      </c>
      <c r="G1715" t="s">
        <v>2748</v>
      </c>
    </row>
    <row r="1716" spans="5:7" x14ac:dyDescent="0.25">
      <c r="E1716">
        <v>122092353</v>
      </c>
      <c r="F1716">
        <v>1220923536453</v>
      </c>
      <c r="G1716" t="s">
        <v>2749</v>
      </c>
    </row>
    <row r="1717" spans="5:7" x14ac:dyDescent="0.25">
      <c r="E1717">
        <v>115210503</v>
      </c>
      <c r="F1717">
        <v>1152105031676</v>
      </c>
      <c r="G1717" t="s">
        <v>2144</v>
      </c>
    </row>
    <row r="1718" spans="5:7" x14ac:dyDescent="0.25">
      <c r="E1718">
        <v>107653203</v>
      </c>
      <c r="F1718">
        <v>1076532035165</v>
      </c>
      <c r="G1718" t="s">
        <v>1483</v>
      </c>
    </row>
    <row r="1719" spans="5:7" x14ac:dyDescent="0.25">
      <c r="E1719">
        <v>117414003</v>
      </c>
      <c r="F1719">
        <v>1174140036988</v>
      </c>
      <c r="G1719" t="s">
        <v>2360</v>
      </c>
    </row>
    <row r="1720" spans="5:7" x14ac:dyDescent="0.25">
      <c r="E1720">
        <v>113364503</v>
      </c>
      <c r="F1720">
        <v>1133645034708</v>
      </c>
      <c r="G1720" t="s">
        <v>1992</v>
      </c>
    </row>
    <row r="1721" spans="5:7" x14ac:dyDescent="0.25">
      <c r="E1721">
        <v>120481002</v>
      </c>
      <c r="F1721">
        <v>1204810023463</v>
      </c>
      <c r="G1721" t="s">
        <v>2579</v>
      </c>
    </row>
    <row r="1722" spans="5:7" x14ac:dyDescent="0.25">
      <c r="E1722">
        <v>123465602</v>
      </c>
      <c r="F1722">
        <v>1234656026729</v>
      </c>
      <c r="G1722" t="s">
        <v>2866</v>
      </c>
    </row>
    <row r="1723" spans="5:7" x14ac:dyDescent="0.25">
      <c r="E1723">
        <v>103026852</v>
      </c>
      <c r="F1723">
        <v>1030268520271</v>
      </c>
      <c r="G1723" t="s">
        <v>1116</v>
      </c>
    </row>
    <row r="1724" spans="5:7" x14ac:dyDescent="0.25">
      <c r="E1724">
        <v>103026852</v>
      </c>
      <c r="F1724">
        <v>1030268526793</v>
      </c>
      <c r="G1724" t="s">
        <v>1117</v>
      </c>
    </row>
    <row r="1725" spans="5:7" x14ac:dyDescent="0.25">
      <c r="E1725">
        <v>124151902</v>
      </c>
      <c r="F1725">
        <v>1241519026473</v>
      </c>
      <c r="G1725" t="s">
        <v>2961</v>
      </c>
    </row>
    <row r="1726" spans="5:7" x14ac:dyDescent="0.25">
      <c r="E1726">
        <v>106167504</v>
      </c>
      <c r="F1726">
        <v>1061675045139</v>
      </c>
      <c r="G1726" t="s">
        <v>1404</v>
      </c>
    </row>
    <row r="1727" spans="5:7" x14ac:dyDescent="0.25">
      <c r="E1727">
        <v>106167504</v>
      </c>
      <c r="F1727">
        <v>1061675041489</v>
      </c>
      <c r="G1727" t="s">
        <v>1405</v>
      </c>
    </row>
    <row r="1728" spans="5:7" x14ac:dyDescent="0.25">
      <c r="E1728">
        <v>124156603</v>
      </c>
      <c r="F1728">
        <v>1241566036487</v>
      </c>
      <c r="G1728" t="s">
        <v>2996</v>
      </c>
    </row>
    <row r="1729" spans="5:7" x14ac:dyDescent="0.25">
      <c r="E1729">
        <v>115211103</v>
      </c>
      <c r="F1729">
        <v>1152111031687</v>
      </c>
      <c r="G1729" t="s">
        <v>2155</v>
      </c>
    </row>
    <row r="1730" spans="5:7" x14ac:dyDescent="0.25">
      <c r="E1730">
        <v>105258303</v>
      </c>
      <c r="F1730">
        <v>1052583036145</v>
      </c>
      <c r="G1730" t="s">
        <v>1372</v>
      </c>
    </row>
    <row r="1731" spans="5:7" x14ac:dyDescent="0.25">
      <c r="E1731">
        <v>105258303</v>
      </c>
      <c r="F1731">
        <v>1052583036144</v>
      </c>
      <c r="G1731" t="s">
        <v>1373</v>
      </c>
    </row>
    <row r="1732" spans="5:7" x14ac:dyDescent="0.25">
      <c r="E1732">
        <v>105258303</v>
      </c>
      <c r="F1732">
        <v>1052583037360</v>
      </c>
      <c r="G1732" t="s">
        <v>1374</v>
      </c>
    </row>
    <row r="1733" spans="5:7" x14ac:dyDescent="0.25">
      <c r="E1733">
        <v>112671303</v>
      </c>
      <c r="F1733">
        <v>1126713034540</v>
      </c>
      <c r="G1733" t="s">
        <v>1843</v>
      </c>
    </row>
    <row r="1734" spans="5:7" x14ac:dyDescent="0.25">
      <c r="E1734">
        <v>103026902</v>
      </c>
      <c r="F1734">
        <v>1030269026106</v>
      </c>
      <c r="G1734" t="s">
        <v>1123</v>
      </c>
    </row>
    <row r="1735" spans="5:7" x14ac:dyDescent="0.25">
      <c r="E1735">
        <v>103026902</v>
      </c>
      <c r="F1735">
        <v>1030269027101</v>
      </c>
      <c r="G1735" t="s">
        <v>1124</v>
      </c>
    </row>
    <row r="1736" spans="5:7" x14ac:dyDescent="0.25">
      <c r="E1736">
        <v>110177003</v>
      </c>
      <c r="F1736">
        <v>1101770038170</v>
      </c>
      <c r="G1736" t="s">
        <v>3496</v>
      </c>
    </row>
    <row r="1737" spans="5:7" x14ac:dyDescent="0.25">
      <c r="E1737">
        <v>117597003</v>
      </c>
      <c r="F1737">
        <v>1175970034071</v>
      </c>
      <c r="G1737" t="s">
        <v>2391</v>
      </c>
    </row>
    <row r="1738" spans="5:7" x14ac:dyDescent="0.25">
      <c r="E1738">
        <v>123465702</v>
      </c>
      <c r="F1738">
        <v>1234657025345</v>
      </c>
      <c r="G1738" t="s">
        <v>2877</v>
      </c>
    </row>
    <row r="1739" spans="5:7" x14ac:dyDescent="0.25">
      <c r="E1739">
        <v>119356503</v>
      </c>
      <c r="F1739">
        <v>1193565032446</v>
      </c>
      <c r="G1739" t="s">
        <v>2474</v>
      </c>
    </row>
    <row r="1740" spans="5:7" x14ac:dyDescent="0.25">
      <c r="E1740">
        <v>119356503</v>
      </c>
      <c r="F1740">
        <v>1193565038099</v>
      </c>
      <c r="G1740" t="s">
        <v>2475</v>
      </c>
    </row>
    <row r="1741" spans="5:7" x14ac:dyDescent="0.25">
      <c r="E1741">
        <v>119356503</v>
      </c>
      <c r="F1741">
        <v>1193565035233</v>
      </c>
      <c r="G1741" t="s">
        <v>2476</v>
      </c>
    </row>
    <row r="1742" spans="5:7" x14ac:dyDescent="0.25">
      <c r="E1742">
        <v>112671803</v>
      </c>
      <c r="F1742">
        <v>1126718037555</v>
      </c>
      <c r="G1742" t="s">
        <v>1857</v>
      </c>
    </row>
    <row r="1743" spans="5:7" x14ac:dyDescent="0.25">
      <c r="E1743">
        <v>129545003</v>
      </c>
      <c r="F1743">
        <v>1295450037950</v>
      </c>
      <c r="G1743" t="s">
        <v>3460</v>
      </c>
    </row>
    <row r="1744" spans="5:7" x14ac:dyDescent="0.25">
      <c r="E1744">
        <v>129545003</v>
      </c>
      <c r="F1744">
        <v>1295450033883</v>
      </c>
      <c r="G1744" t="s">
        <v>3461</v>
      </c>
    </row>
    <row r="1745" spans="5:7" x14ac:dyDescent="0.25">
      <c r="E1745">
        <v>115221402</v>
      </c>
      <c r="F1745">
        <v>1152214021781</v>
      </c>
      <c r="G1745" t="s">
        <v>2209</v>
      </c>
    </row>
    <row r="1746" spans="5:7" x14ac:dyDescent="0.25">
      <c r="E1746">
        <v>104372003</v>
      </c>
      <c r="F1746">
        <v>1043720038167</v>
      </c>
      <c r="G1746" t="s">
        <v>3490</v>
      </c>
    </row>
    <row r="1747" spans="5:7" x14ac:dyDescent="0.25">
      <c r="E1747">
        <v>108565503</v>
      </c>
      <c r="F1747">
        <v>1085655034837</v>
      </c>
      <c r="G1747" t="s">
        <v>1637</v>
      </c>
    </row>
    <row r="1748" spans="5:7" x14ac:dyDescent="0.25">
      <c r="E1748">
        <v>108565503</v>
      </c>
      <c r="F1748">
        <v>1085655037259</v>
      </c>
      <c r="G1748" t="s">
        <v>1638</v>
      </c>
    </row>
    <row r="1749" spans="5:7" x14ac:dyDescent="0.25">
      <c r="E1749">
        <v>108565503</v>
      </c>
      <c r="F1749">
        <v>1085655033988</v>
      </c>
      <c r="G1749" t="s">
        <v>1639</v>
      </c>
    </row>
    <row r="1750" spans="5:7" x14ac:dyDescent="0.25">
      <c r="E1750">
        <v>101631703</v>
      </c>
      <c r="F1750">
        <v>1016317037764</v>
      </c>
      <c r="G1750" t="s">
        <v>920</v>
      </c>
    </row>
    <row r="1751" spans="5:7" x14ac:dyDescent="0.25">
      <c r="E1751">
        <v>123465702</v>
      </c>
      <c r="F1751">
        <v>1234657023325</v>
      </c>
      <c r="G1751" t="s">
        <v>2878</v>
      </c>
    </row>
    <row r="1752" spans="5:7" x14ac:dyDescent="0.25">
      <c r="E1752">
        <v>107654403</v>
      </c>
      <c r="F1752">
        <v>1076544034519</v>
      </c>
      <c r="G1752" t="s">
        <v>1504</v>
      </c>
    </row>
    <row r="1753" spans="5:7" x14ac:dyDescent="0.25">
      <c r="E1753">
        <v>120484903</v>
      </c>
      <c r="F1753">
        <v>1204849033505</v>
      </c>
      <c r="G1753" t="s">
        <v>2599</v>
      </c>
    </row>
    <row r="1754" spans="5:7" x14ac:dyDescent="0.25">
      <c r="E1754">
        <v>120484903</v>
      </c>
      <c r="F1754">
        <v>1204849037430</v>
      </c>
      <c r="G1754" t="s">
        <v>2600</v>
      </c>
    </row>
    <row r="1755" spans="5:7" x14ac:dyDescent="0.25">
      <c r="E1755">
        <v>120484903</v>
      </c>
      <c r="F1755">
        <v>1204849035258</v>
      </c>
      <c r="G1755" t="s">
        <v>2601</v>
      </c>
    </row>
    <row r="1756" spans="5:7" x14ac:dyDescent="0.25">
      <c r="E1756">
        <v>117083004</v>
      </c>
      <c r="F1756">
        <v>1170830045209</v>
      </c>
      <c r="G1756" t="s">
        <v>2343</v>
      </c>
    </row>
    <row r="1757" spans="5:7" x14ac:dyDescent="0.25">
      <c r="E1757">
        <v>117083004</v>
      </c>
      <c r="F1757">
        <v>1170830040964</v>
      </c>
      <c r="G1757" t="s">
        <v>2344</v>
      </c>
    </row>
    <row r="1758" spans="5:7" x14ac:dyDescent="0.25">
      <c r="E1758">
        <v>126515001</v>
      </c>
      <c r="F1758">
        <v>1265150013855</v>
      </c>
      <c r="G1758" t="s">
        <v>3289</v>
      </c>
    </row>
    <row r="1759" spans="5:7" x14ac:dyDescent="0.25">
      <c r="E1759">
        <v>119357402</v>
      </c>
      <c r="F1759">
        <v>1193574027700</v>
      </c>
      <c r="G1759" t="s">
        <v>2491</v>
      </c>
    </row>
    <row r="1760" spans="5:7" x14ac:dyDescent="0.25">
      <c r="E1760">
        <v>114067002</v>
      </c>
      <c r="F1760">
        <v>1140670020858</v>
      </c>
      <c r="G1760" t="s">
        <v>2109</v>
      </c>
    </row>
    <row r="1761" spans="5:7" x14ac:dyDescent="0.25">
      <c r="E1761">
        <v>120481002</v>
      </c>
      <c r="F1761">
        <v>1204810023462</v>
      </c>
      <c r="G1761" t="s">
        <v>2109</v>
      </c>
    </row>
    <row r="1762" spans="5:7" x14ac:dyDescent="0.25">
      <c r="E1762">
        <v>112674403</v>
      </c>
      <c r="F1762">
        <v>1126744034578</v>
      </c>
      <c r="G1762" t="s">
        <v>1870</v>
      </c>
    </row>
    <row r="1763" spans="5:7" x14ac:dyDescent="0.25">
      <c r="E1763">
        <v>112674403</v>
      </c>
      <c r="F1763">
        <v>1126744034577</v>
      </c>
      <c r="G1763" t="s">
        <v>1871</v>
      </c>
    </row>
    <row r="1764" spans="5:7" x14ac:dyDescent="0.25">
      <c r="E1764">
        <v>108056004</v>
      </c>
      <c r="F1764">
        <v>1080560040747</v>
      </c>
      <c r="G1764" t="s">
        <v>1562</v>
      </c>
    </row>
    <row r="1765" spans="5:7" x14ac:dyDescent="0.25">
      <c r="E1765">
        <v>108056004</v>
      </c>
      <c r="F1765">
        <v>1080560047167</v>
      </c>
      <c r="G1765" t="s">
        <v>1561</v>
      </c>
    </row>
    <row r="1766" spans="5:7" x14ac:dyDescent="0.25">
      <c r="E1766">
        <v>108114503</v>
      </c>
      <c r="F1766">
        <v>1081145036859</v>
      </c>
      <c r="G1766" t="s">
        <v>1615</v>
      </c>
    </row>
    <row r="1767" spans="5:7" x14ac:dyDescent="0.25">
      <c r="E1767">
        <v>108114503</v>
      </c>
      <c r="F1767">
        <v>1081145036201</v>
      </c>
      <c r="G1767" t="s">
        <v>1616</v>
      </c>
    </row>
    <row r="1768" spans="5:7" x14ac:dyDescent="0.25">
      <c r="E1768">
        <v>108114503</v>
      </c>
      <c r="F1768">
        <v>1081145036860</v>
      </c>
      <c r="G1768" t="s">
        <v>1617</v>
      </c>
    </row>
    <row r="1769" spans="5:7" x14ac:dyDescent="0.25">
      <c r="E1769">
        <v>115674603</v>
      </c>
      <c r="F1769">
        <v>1156746034581</v>
      </c>
      <c r="G1769" t="s">
        <v>2273</v>
      </c>
    </row>
    <row r="1770" spans="5:7" x14ac:dyDescent="0.25">
      <c r="E1770">
        <v>115674603</v>
      </c>
      <c r="F1770">
        <v>1156746036345</v>
      </c>
      <c r="G1770" t="s">
        <v>2274</v>
      </c>
    </row>
    <row r="1771" spans="5:7" x14ac:dyDescent="0.25">
      <c r="E1771">
        <v>113385003</v>
      </c>
      <c r="F1771">
        <v>1133850037392</v>
      </c>
      <c r="G1771" t="s">
        <v>2043</v>
      </c>
    </row>
    <row r="1772" spans="5:7" x14ac:dyDescent="0.25">
      <c r="E1772">
        <v>113385003</v>
      </c>
      <c r="F1772">
        <v>1133850032760</v>
      </c>
      <c r="G1772" t="s">
        <v>2044</v>
      </c>
    </row>
    <row r="1773" spans="5:7" x14ac:dyDescent="0.25">
      <c r="E1773">
        <v>121394503</v>
      </c>
      <c r="F1773">
        <v>1213945036829</v>
      </c>
      <c r="G1773" t="s">
        <v>2662</v>
      </c>
    </row>
    <row r="1774" spans="5:7" x14ac:dyDescent="0.25">
      <c r="E1774">
        <v>121394503</v>
      </c>
      <c r="F1774">
        <v>1213945032818</v>
      </c>
      <c r="G1774" t="s">
        <v>2663</v>
      </c>
    </row>
    <row r="1775" spans="5:7" x14ac:dyDescent="0.25">
      <c r="E1775">
        <v>115674603</v>
      </c>
      <c r="F1775">
        <v>1156746036346</v>
      </c>
      <c r="G1775" t="s">
        <v>2275</v>
      </c>
    </row>
    <row r="1776" spans="5:7" x14ac:dyDescent="0.25">
      <c r="E1776">
        <v>109535504</v>
      </c>
      <c r="F1776">
        <v>1095355046931</v>
      </c>
      <c r="G1776" t="s">
        <v>1688</v>
      </c>
    </row>
    <row r="1777" spans="5:7" x14ac:dyDescent="0.25">
      <c r="E1777">
        <v>109535504</v>
      </c>
      <c r="F1777">
        <v>1095355043875</v>
      </c>
      <c r="G1777" t="s">
        <v>1689</v>
      </c>
    </row>
    <row r="1778" spans="5:7" x14ac:dyDescent="0.25">
      <c r="E1778">
        <v>103026873</v>
      </c>
      <c r="F1778">
        <v>1030268730053</v>
      </c>
      <c r="G1778" t="s">
        <v>1121</v>
      </c>
    </row>
    <row r="1779" spans="5:7" x14ac:dyDescent="0.25">
      <c r="E1779">
        <v>125236903</v>
      </c>
      <c r="F1779">
        <v>1252369035143</v>
      </c>
      <c r="G1779" t="s">
        <v>3074</v>
      </c>
    </row>
    <row r="1780" spans="5:7" x14ac:dyDescent="0.25">
      <c r="E1780">
        <v>113385303</v>
      </c>
      <c r="F1780">
        <v>1133853038162</v>
      </c>
      <c r="G1780" t="s">
        <v>3510</v>
      </c>
    </row>
    <row r="1781" spans="5:7" x14ac:dyDescent="0.25">
      <c r="E1781">
        <v>106330803</v>
      </c>
      <c r="F1781">
        <v>1063308036163</v>
      </c>
      <c r="G1781" t="s">
        <v>1428</v>
      </c>
    </row>
    <row r="1782" spans="5:7" x14ac:dyDescent="0.25">
      <c r="E1782">
        <v>115216503</v>
      </c>
      <c r="F1782">
        <v>1152165035021</v>
      </c>
      <c r="G1782" t="s">
        <v>1428</v>
      </c>
    </row>
    <row r="1783" spans="5:7" x14ac:dyDescent="0.25">
      <c r="E1783">
        <v>118406003</v>
      </c>
      <c r="F1783">
        <v>1184060032958</v>
      </c>
      <c r="G1783" t="s">
        <v>2425</v>
      </c>
    </row>
    <row r="1784" spans="5:7" x14ac:dyDescent="0.25">
      <c r="E1784">
        <v>113384603</v>
      </c>
      <c r="F1784">
        <v>1133846036894</v>
      </c>
      <c r="G1784" t="s">
        <v>2036</v>
      </c>
    </row>
    <row r="1785" spans="5:7" x14ac:dyDescent="0.25">
      <c r="E1785">
        <v>114067002</v>
      </c>
      <c r="F1785">
        <v>1140670025206</v>
      </c>
      <c r="G1785" t="s">
        <v>2036</v>
      </c>
    </row>
    <row r="1786" spans="5:7" x14ac:dyDescent="0.25">
      <c r="E1786">
        <v>114067002</v>
      </c>
      <c r="F1786">
        <v>1140670020856</v>
      </c>
      <c r="G1786" t="s">
        <v>2110</v>
      </c>
    </row>
    <row r="1787" spans="5:7" x14ac:dyDescent="0.25">
      <c r="E1787">
        <v>105252602</v>
      </c>
      <c r="F1787">
        <v>1052526027515</v>
      </c>
      <c r="G1787" t="s">
        <v>1335</v>
      </c>
    </row>
    <row r="1788" spans="5:7" x14ac:dyDescent="0.25">
      <c r="E1788">
        <v>104101252</v>
      </c>
      <c r="F1788">
        <v>1041012521142</v>
      </c>
      <c r="G1788" t="s">
        <v>1213</v>
      </c>
    </row>
    <row r="1789" spans="5:7" x14ac:dyDescent="0.25">
      <c r="E1789">
        <v>105258503</v>
      </c>
      <c r="F1789">
        <v>1052585035144</v>
      </c>
      <c r="G1789" t="s">
        <v>1375</v>
      </c>
    </row>
    <row r="1790" spans="5:7" x14ac:dyDescent="0.25">
      <c r="E1790">
        <v>121394603</v>
      </c>
      <c r="F1790">
        <v>1213946036449</v>
      </c>
      <c r="G1790" t="s">
        <v>2666</v>
      </c>
    </row>
    <row r="1791" spans="5:7" x14ac:dyDescent="0.25">
      <c r="E1791">
        <v>121394603</v>
      </c>
      <c r="F1791">
        <v>1213946032821</v>
      </c>
      <c r="G1791" t="s">
        <v>2667</v>
      </c>
    </row>
    <row r="1792" spans="5:7" x14ac:dyDescent="0.25">
      <c r="E1792">
        <v>121394603</v>
      </c>
      <c r="F1792">
        <v>1213946037353</v>
      </c>
      <c r="G1792" t="s">
        <v>2668</v>
      </c>
    </row>
    <row r="1793" spans="5:7" x14ac:dyDescent="0.25">
      <c r="E1793">
        <v>105258503</v>
      </c>
      <c r="F1793">
        <v>1052585036146</v>
      </c>
      <c r="G1793" t="s">
        <v>1376</v>
      </c>
    </row>
    <row r="1794" spans="5:7" x14ac:dyDescent="0.25">
      <c r="E1794">
        <v>127041603</v>
      </c>
      <c r="F1794">
        <v>1270416036559</v>
      </c>
      <c r="G1794" t="s">
        <v>3384</v>
      </c>
    </row>
    <row r="1795" spans="5:7" x14ac:dyDescent="0.25">
      <c r="E1795">
        <v>105258503</v>
      </c>
      <c r="F1795">
        <v>1052585036745</v>
      </c>
      <c r="G1795" t="s">
        <v>1377</v>
      </c>
    </row>
    <row r="1796" spans="5:7" x14ac:dyDescent="0.25">
      <c r="E1796">
        <v>107655903</v>
      </c>
      <c r="F1796">
        <v>1076559034455</v>
      </c>
      <c r="G1796" t="s">
        <v>1516</v>
      </c>
    </row>
    <row r="1797" spans="5:7" x14ac:dyDescent="0.25">
      <c r="E1797">
        <v>107656502</v>
      </c>
      <c r="F1797">
        <v>1076565024482</v>
      </c>
      <c r="G1797" t="s">
        <v>1527</v>
      </c>
    </row>
    <row r="1798" spans="5:7" x14ac:dyDescent="0.25">
      <c r="E1798">
        <v>107656502</v>
      </c>
      <c r="F1798">
        <v>1076565024717</v>
      </c>
      <c r="G1798" t="s">
        <v>1528</v>
      </c>
    </row>
    <row r="1799" spans="5:7" x14ac:dyDescent="0.25">
      <c r="E1799">
        <v>125235103</v>
      </c>
      <c r="F1799">
        <v>1252351031883</v>
      </c>
      <c r="G1799" t="s">
        <v>3064</v>
      </c>
    </row>
    <row r="1800" spans="5:7" x14ac:dyDescent="0.25">
      <c r="E1800">
        <v>124156703</v>
      </c>
      <c r="F1800">
        <v>1241567036623</v>
      </c>
      <c r="G1800" t="s">
        <v>3002</v>
      </c>
    </row>
    <row r="1801" spans="5:7" x14ac:dyDescent="0.25">
      <c r="E1801">
        <v>115224003</v>
      </c>
      <c r="F1801">
        <v>1152240031774</v>
      </c>
      <c r="G1801" t="s">
        <v>2238</v>
      </c>
    </row>
    <row r="1802" spans="5:7" x14ac:dyDescent="0.25">
      <c r="E1802">
        <v>115210503</v>
      </c>
      <c r="F1802">
        <v>1152105037355</v>
      </c>
      <c r="G1802" t="s">
        <v>2145</v>
      </c>
    </row>
    <row r="1803" spans="5:7" x14ac:dyDescent="0.25">
      <c r="E1803">
        <v>123465702</v>
      </c>
      <c r="F1803">
        <v>1234657023280</v>
      </c>
      <c r="G1803" t="s">
        <v>2879</v>
      </c>
    </row>
    <row r="1804" spans="5:7" x14ac:dyDescent="0.25">
      <c r="E1804">
        <v>123467103</v>
      </c>
      <c r="F1804">
        <v>1234671037262</v>
      </c>
      <c r="G1804" t="s">
        <v>2905</v>
      </c>
    </row>
    <row r="1805" spans="5:7" x14ac:dyDescent="0.25">
      <c r="E1805">
        <v>106616203</v>
      </c>
      <c r="F1805">
        <v>1066162034109</v>
      </c>
      <c r="G1805" t="s">
        <v>1446</v>
      </c>
    </row>
    <row r="1806" spans="5:7" x14ac:dyDescent="0.25">
      <c r="E1806">
        <v>104101252</v>
      </c>
      <c r="F1806">
        <v>1041012521165</v>
      </c>
      <c r="G1806" t="s">
        <v>1214</v>
      </c>
    </row>
    <row r="1807" spans="5:7" x14ac:dyDescent="0.25">
      <c r="E1807">
        <v>116496603</v>
      </c>
      <c r="F1807">
        <v>1164966033567</v>
      </c>
      <c r="G1807" t="s">
        <v>2318</v>
      </c>
    </row>
    <row r="1808" spans="5:7" x14ac:dyDescent="0.25">
      <c r="E1808">
        <v>123467303</v>
      </c>
      <c r="F1808">
        <v>1234673034809</v>
      </c>
      <c r="G1808" t="s">
        <v>2917</v>
      </c>
    </row>
    <row r="1809" spans="5:7" x14ac:dyDescent="0.25">
      <c r="E1809">
        <v>104433903</v>
      </c>
      <c r="F1809">
        <v>1044339033154</v>
      </c>
      <c r="G1809" t="s">
        <v>1288</v>
      </c>
    </row>
    <row r="1810" spans="5:7" x14ac:dyDescent="0.25">
      <c r="E1810">
        <v>104437503</v>
      </c>
      <c r="F1810">
        <v>1044375037307</v>
      </c>
      <c r="G1810" t="s">
        <v>1288</v>
      </c>
    </row>
    <row r="1811" spans="5:7" x14ac:dyDescent="0.25">
      <c r="E1811">
        <v>103027503</v>
      </c>
      <c r="F1811">
        <v>1030275035105</v>
      </c>
      <c r="G1811" t="s">
        <v>1133</v>
      </c>
    </row>
    <row r="1812" spans="5:7" x14ac:dyDescent="0.25">
      <c r="E1812">
        <v>124156503</v>
      </c>
      <c r="F1812">
        <v>1241565031414</v>
      </c>
      <c r="G1812" t="s">
        <v>2989</v>
      </c>
    </row>
    <row r="1813" spans="5:7" x14ac:dyDescent="0.25">
      <c r="E1813">
        <v>124156503</v>
      </c>
      <c r="F1813">
        <v>1241565031413</v>
      </c>
      <c r="G1813" t="s">
        <v>2990</v>
      </c>
    </row>
    <row r="1814" spans="5:7" x14ac:dyDescent="0.25">
      <c r="E1814">
        <v>124156503</v>
      </c>
      <c r="F1814">
        <v>1241565038004</v>
      </c>
      <c r="G1814" t="s">
        <v>2991</v>
      </c>
    </row>
    <row r="1815" spans="5:7" x14ac:dyDescent="0.25">
      <c r="E1815">
        <v>124156503</v>
      </c>
      <c r="F1815">
        <v>1241565037656</v>
      </c>
      <c r="G1815" t="s">
        <v>2992</v>
      </c>
    </row>
    <row r="1816" spans="5:7" x14ac:dyDescent="0.25">
      <c r="E1816">
        <v>103023912</v>
      </c>
      <c r="F1816">
        <v>1030239120461</v>
      </c>
      <c r="G1816" t="s">
        <v>1062</v>
      </c>
    </row>
    <row r="1817" spans="5:7" x14ac:dyDescent="0.25">
      <c r="E1817">
        <v>106616203</v>
      </c>
      <c r="F1817">
        <v>1066162037215</v>
      </c>
      <c r="G1817" t="s">
        <v>1447</v>
      </c>
    </row>
    <row r="1818" spans="5:7" x14ac:dyDescent="0.25">
      <c r="E1818">
        <v>106616203</v>
      </c>
      <c r="F1818">
        <v>1066162034931</v>
      </c>
      <c r="G1818" t="s">
        <v>1448</v>
      </c>
    </row>
    <row r="1819" spans="5:7" x14ac:dyDescent="0.25">
      <c r="E1819">
        <v>106172003</v>
      </c>
      <c r="F1819">
        <v>1061720031532</v>
      </c>
      <c r="G1819" t="s">
        <v>1416</v>
      </c>
    </row>
    <row r="1820" spans="5:7" x14ac:dyDescent="0.25">
      <c r="E1820">
        <v>119356603</v>
      </c>
      <c r="F1820">
        <v>1193566032448</v>
      </c>
      <c r="G1820" t="s">
        <v>2477</v>
      </c>
    </row>
    <row r="1821" spans="5:7" x14ac:dyDescent="0.25">
      <c r="E1821">
        <v>119356603</v>
      </c>
      <c r="F1821">
        <v>1193566032449</v>
      </c>
      <c r="G1821" t="s">
        <v>2478</v>
      </c>
    </row>
    <row r="1822" spans="5:7" x14ac:dyDescent="0.25">
      <c r="E1822">
        <v>114066503</v>
      </c>
      <c r="F1822">
        <v>1140665037378</v>
      </c>
      <c r="G1822" t="s">
        <v>2102</v>
      </c>
    </row>
    <row r="1823" spans="5:7" x14ac:dyDescent="0.25">
      <c r="E1823">
        <v>114066503</v>
      </c>
      <c r="F1823">
        <v>1140665036319</v>
      </c>
      <c r="G1823" t="s">
        <v>2103</v>
      </c>
    </row>
    <row r="1824" spans="5:7" x14ac:dyDescent="0.25">
      <c r="E1824">
        <v>114066503</v>
      </c>
      <c r="F1824">
        <v>1140665036318</v>
      </c>
      <c r="G1824" t="s">
        <v>2104</v>
      </c>
    </row>
    <row r="1825" spans="5:7" x14ac:dyDescent="0.25">
      <c r="E1825">
        <v>126515001</v>
      </c>
      <c r="F1825">
        <v>1265150013750</v>
      </c>
      <c r="G1825" t="s">
        <v>3290</v>
      </c>
    </row>
    <row r="1826" spans="5:7" x14ac:dyDescent="0.25">
      <c r="E1826">
        <v>102027451</v>
      </c>
      <c r="F1826">
        <v>1020274517443</v>
      </c>
      <c r="G1826" t="s">
        <v>981</v>
      </c>
    </row>
    <row r="1827" spans="5:7" x14ac:dyDescent="0.25">
      <c r="E1827">
        <v>116191103</v>
      </c>
      <c r="F1827">
        <v>1161911031604</v>
      </c>
      <c r="G1827" t="s">
        <v>2284</v>
      </c>
    </row>
    <row r="1828" spans="5:7" x14ac:dyDescent="0.25">
      <c r="E1828">
        <v>112671603</v>
      </c>
      <c r="F1828">
        <v>1126716034551</v>
      </c>
      <c r="G1828" t="s">
        <v>1852</v>
      </c>
    </row>
    <row r="1829" spans="5:7" x14ac:dyDescent="0.25">
      <c r="E1829">
        <v>121395103</v>
      </c>
      <c r="F1829">
        <v>1213951037604</v>
      </c>
      <c r="G1829" t="s">
        <v>2675</v>
      </c>
    </row>
    <row r="1830" spans="5:7" x14ac:dyDescent="0.25">
      <c r="E1830">
        <v>112674403</v>
      </c>
      <c r="F1830">
        <v>1126744035272</v>
      </c>
      <c r="G1830" t="s">
        <v>1872</v>
      </c>
    </row>
    <row r="1831" spans="5:7" x14ac:dyDescent="0.25">
      <c r="E1831">
        <v>103027753</v>
      </c>
      <c r="F1831">
        <v>1030277536852</v>
      </c>
      <c r="G1831" t="s">
        <v>1139</v>
      </c>
    </row>
    <row r="1832" spans="5:7" x14ac:dyDescent="0.25">
      <c r="E1832">
        <v>110177003</v>
      </c>
      <c r="F1832">
        <v>1101770036239</v>
      </c>
      <c r="G1832" t="s">
        <v>1733</v>
      </c>
    </row>
    <row r="1833" spans="5:7" x14ac:dyDescent="0.25">
      <c r="E1833">
        <v>109537504</v>
      </c>
      <c r="F1833">
        <v>1095375043876</v>
      </c>
      <c r="G1833" t="s">
        <v>1690</v>
      </c>
    </row>
    <row r="1834" spans="5:7" x14ac:dyDescent="0.25">
      <c r="E1834">
        <v>109537504</v>
      </c>
      <c r="F1834">
        <v>1095375043877</v>
      </c>
      <c r="G1834" t="s">
        <v>1691</v>
      </c>
    </row>
    <row r="1835" spans="5:7" x14ac:dyDescent="0.25">
      <c r="E1835">
        <v>109537504</v>
      </c>
      <c r="F1835">
        <v>1095375047753</v>
      </c>
      <c r="G1835" t="s">
        <v>1692</v>
      </c>
    </row>
    <row r="1836" spans="5:7" x14ac:dyDescent="0.25">
      <c r="E1836">
        <v>109426003</v>
      </c>
      <c r="F1836">
        <v>1094260033106</v>
      </c>
      <c r="G1836" t="s">
        <v>1677</v>
      </c>
    </row>
    <row r="1837" spans="5:7" x14ac:dyDescent="0.25">
      <c r="E1837">
        <v>109426003</v>
      </c>
      <c r="F1837">
        <v>1094260033107</v>
      </c>
      <c r="G1837" t="s">
        <v>1678</v>
      </c>
    </row>
    <row r="1838" spans="5:7" x14ac:dyDescent="0.25">
      <c r="E1838">
        <v>126515001</v>
      </c>
      <c r="F1838">
        <v>1265150016960</v>
      </c>
      <c r="G1838" t="s">
        <v>3291</v>
      </c>
    </row>
    <row r="1839" spans="5:7" x14ac:dyDescent="0.25">
      <c r="E1839">
        <v>126515001</v>
      </c>
      <c r="F1839">
        <v>1265150017472</v>
      </c>
      <c r="G1839" t="s">
        <v>3292</v>
      </c>
    </row>
    <row r="1840" spans="5:7" x14ac:dyDescent="0.25">
      <c r="E1840">
        <v>126515001</v>
      </c>
      <c r="F1840">
        <v>1265150013857</v>
      </c>
      <c r="G1840" t="s">
        <v>3293</v>
      </c>
    </row>
    <row r="1841" spans="5:7" x14ac:dyDescent="0.25">
      <c r="E1841">
        <v>123460302</v>
      </c>
      <c r="F1841">
        <v>1234603023232</v>
      </c>
      <c r="G1841" t="s">
        <v>2815</v>
      </c>
    </row>
    <row r="1842" spans="5:7" x14ac:dyDescent="0.25">
      <c r="E1842">
        <v>124156603</v>
      </c>
      <c r="F1842">
        <v>1241566031406</v>
      </c>
      <c r="G1842" t="s">
        <v>2997</v>
      </c>
    </row>
    <row r="1843" spans="5:7" x14ac:dyDescent="0.25">
      <c r="E1843">
        <v>124156603</v>
      </c>
      <c r="F1843">
        <v>1241566035010</v>
      </c>
      <c r="G1843" t="s">
        <v>2998</v>
      </c>
    </row>
    <row r="1844" spans="5:7" x14ac:dyDescent="0.25">
      <c r="E1844">
        <v>124156703</v>
      </c>
      <c r="F1844">
        <v>1241567031420</v>
      </c>
      <c r="G1844" t="s">
        <v>3003</v>
      </c>
    </row>
    <row r="1845" spans="5:7" x14ac:dyDescent="0.25">
      <c r="E1845">
        <v>122098202</v>
      </c>
      <c r="F1845">
        <v>1220982021106</v>
      </c>
      <c r="G1845" t="s">
        <v>2793</v>
      </c>
    </row>
    <row r="1846" spans="5:7" x14ac:dyDescent="0.25">
      <c r="E1846">
        <v>122098003</v>
      </c>
      <c r="F1846">
        <v>1220980031094</v>
      </c>
      <c r="G1846" t="s">
        <v>2773</v>
      </c>
    </row>
    <row r="1847" spans="5:7" x14ac:dyDescent="0.25">
      <c r="E1847">
        <v>122098003</v>
      </c>
      <c r="F1847">
        <v>1220980037312</v>
      </c>
      <c r="G1847" t="s">
        <v>2774</v>
      </c>
    </row>
    <row r="1848" spans="5:7" x14ac:dyDescent="0.25">
      <c r="E1848">
        <v>120483302</v>
      </c>
      <c r="F1848">
        <v>1204833023473</v>
      </c>
      <c r="G1848" t="s">
        <v>2588</v>
      </c>
    </row>
    <row r="1849" spans="5:7" x14ac:dyDescent="0.25">
      <c r="E1849">
        <v>121136503</v>
      </c>
      <c r="F1849">
        <v>1211365037993</v>
      </c>
      <c r="G1849" t="s">
        <v>2628</v>
      </c>
    </row>
    <row r="1850" spans="5:7" x14ac:dyDescent="0.25">
      <c r="E1850">
        <v>121136503</v>
      </c>
      <c r="F1850">
        <v>1211365034734</v>
      </c>
      <c r="G1850" t="s">
        <v>2629</v>
      </c>
    </row>
    <row r="1851" spans="5:7" x14ac:dyDescent="0.25">
      <c r="E1851">
        <v>121136503</v>
      </c>
      <c r="F1851">
        <v>1211365037140</v>
      </c>
      <c r="G1851" t="s">
        <v>2630</v>
      </c>
    </row>
    <row r="1852" spans="5:7" x14ac:dyDescent="0.25">
      <c r="E1852">
        <v>113385303</v>
      </c>
      <c r="F1852">
        <v>1133853032765</v>
      </c>
      <c r="G1852" t="s">
        <v>2046</v>
      </c>
    </row>
    <row r="1853" spans="5:7" x14ac:dyDescent="0.25">
      <c r="E1853">
        <v>113385303</v>
      </c>
      <c r="F1853">
        <v>1133853032766</v>
      </c>
      <c r="G1853" t="s">
        <v>2047</v>
      </c>
    </row>
    <row r="1854" spans="5:7" x14ac:dyDescent="0.25">
      <c r="E1854">
        <v>121136603</v>
      </c>
      <c r="F1854">
        <v>1211366031322</v>
      </c>
      <c r="G1854" t="s">
        <v>2633</v>
      </c>
    </row>
    <row r="1855" spans="5:7" x14ac:dyDescent="0.25">
      <c r="E1855">
        <v>121136603</v>
      </c>
      <c r="F1855">
        <v>1211366031323</v>
      </c>
      <c r="G1855" t="s">
        <v>2634</v>
      </c>
    </row>
    <row r="1856" spans="5:7" x14ac:dyDescent="0.25">
      <c r="E1856">
        <v>121136603</v>
      </c>
      <c r="F1856">
        <v>1211366036693</v>
      </c>
      <c r="G1856" t="s">
        <v>2635</v>
      </c>
    </row>
    <row r="1857" spans="5:7" x14ac:dyDescent="0.25">
      <c r="E1857">
        <v>112676703</v>
      </c>
      <c r="F1857">
        <v>1126767034620</v>
      </c>
      <c r="G1857" t="s">
        <v>1902</v>
      </c>
    </row>
    <row r="1858" spans="5:7" x14ac:dyDescent="0.25">
      <c r="E1858">
        <v>113365303</v>
      </c>
      <c r="F1858">
        <v>1133653038037</v>
      </c>
      <c r="G1858" t="s">
        <v>1902</v>
      </c>
    </row>
    <row r="1859" spans="5:7" x14ac:dyDescent="0.25">
      <c r="E1859">
        <v>103028833</v>
      </c>
      <c r="F1859">
        <v>1030288330259</v>
      </c>
      <c r="G1859" t="s">
        <v>1164</v>
      </c>
    </row>
    <row r="1860" spans="5:7" x14ac:dyDescent="0.25">
      <c r="E1860">
        <v>113361503</v>
      </c>
      <c r="F1860">
        <v>1133615037056</v>
      </c>
      <c r="G1860" t="s">
        <v>1164</v>
      </c>
    </row>
    <row r="1861" spans="5:7" x14ac:dyDescent="0.25">
      <c r="E1861">
        <v>110148002</v>
      </c>
      <c r="F1861">
        <v>1101480026233</v>
      </c>
      <c r="G1861" t="s">
        <v>1715</v>
      </c>
    </row>
    <row r="1862" spans="5:7" x14ac:dyDescent="0.25">
      <c r="E1862">
        <v>110148002</v>
      </c>
      <c r="F1862">
        <v>1101480026234</v>
      </c>
      <c r="G1862" t="s">
        <v>1716</v>
      </c>
    </row>
    <row r="1863" spans="5:7" x14ac:dyDescent="0.25">
      <c r="E1863">
        <v>112676403</v>
      </c>
      <c r="F1863">
        <v>1126764034606</v>
      </c>
      <c r="G1863" t="s">
        <v>1893</v>
      </c>
    </row>
    <row r="1864" spans="5:7" x14ac:dyDescent="0.25">
      <c r="E1864">
        <v>125239652</v>
      </c>
      <c r="F1864">
        <v>1252396527020</v>
      </c>
      <c r="G1864" t="s">
        <v>3130</v>
      </c>
    </row>
    <row r="1865" spans="5:7" x14ac:dyDescent="0.25">
      <c r="E1865">
        <v>121395103</v>
      </c>
      <c r="F1865">
        <v>1213951032829</v>
      </c>
      <c r="G1865" t="s">
        <v>2676</v>
      </c>
    </row>
    <row r="1866" spans="5:7" x14ac:dyDescent="0.25">
      <c r="E1866">
        <v>125236903</v>
      </c>
      <c r="F1866">
        <v>1252369031912</v>
      </c>
      <c r="G1866" t="s">
        <v>3075</v>
      </c>
    </row>
    <row r="1867" spans="5:7" x14ac:dyDescent="0.25">
      <c r="E1867">
        <v>106338003</v>
      </c>
      <c r="F1867">
        <v>1063380038081</v>
      </c>
      <c r="G1867" t="s">
        <v>1434</v>
      </c>
    </row>
    <row r="1868" spans="5:7" x14ac:dyDescent="0.25">
      <c r="E1868">
        <v>121395103</v>
      </c>
      <c r="F1868">
        <v>1213951032826</v>
      </c>
      <c r="G1868" t="s">
        <v>2677</v>
      </c>
    </row>
    <row r="1869" spans="5:7" x14ac:dyDescent="0.25">
      <c r="E1869">
        <v>126515001</v>
      </c>
      <c r="F1869">
        <v>1265150016548</v>
      </c>
      <c r="G1869" t="s">
        <v>3294</v>
      </c>
    </row>
    <row r="1870" spans="5:7" x14ac:dyDescent="0.25">
      <c r="E1870">
        <v>126515001</v>
      </c>
      <c r="F1870">
        <v>1265150017808</v>
      </c>
      <c r="G1870" t="s">
        <v>3295</v>
      </c>
    </row>
    <row r="1871" spans="5:7" x14ac:dyDescent="0.25">
      <c r="E1871">
        <v>126515001</v>
      </c>
      <c r="F1871">
        <v>1265150017782</v>
      </c>
      <c r="G1871" t="s">
        <v>3296</v>
      </c>
    </row>
    <row r="1872" spans="5:7" x14ac:dyDescent="0.25">
      <c r="E1872">
        <v>126515001</v>
      </c>
      <c r="F1872">
        <v>1265150013721</v>
      </c>
      <c r="G1872" t="s">
        <v>3297</v>
      </c>
    </row>
    <row r="1873" spans="5:7" x14ac:dyDescent="0.25">
      <c r="E1873">
        <v>122098103</v>
      </c>
      <c r="F1873">
        <v>1220981031097</v>
      </c>
      <c r="G1873" t="s">
        <v>2779</v>
      </c>
    </row>
    <row r="1874" spans="5:7" x14ac:dyDescent="0.25">
      <c r="E1874">
        <v>126515001</v>
      </c>
      <c r="F1874">
        <v>1265150013613</v>
      </c>
      <c r="G1874" t="s">
        <v>3298</v>
      </c>
    </row>
    <row r="1875" spans="5:7" x14ac:dyDescent="0.25">
      <c r="E1875">
        <v>127041603</v>
      </c>
      <c r="F1875">
        <v>1270416036560</v>
      </c>
      <c r="G1875" t="s">
        <v>3385</v>
      </c>
    </row>
    <row r="1876" spans="5:7" x14ac:dyDescent="0.25">
      <c r="E1876">
        <v>126515001</v>
      </c>
      <c r="F1876">
        <v>1265150017780</v>
      </c>
      <c r="G1876" t="s">
        <v>3299</v>
      </c>
    </row>
    <row r="1877" spans="5:7" x14ac:dyDescent="0.25">
      <c r="E1877">
        <v>123465602</v>
      </c>
      <c r="F1877">
        <v>1234656025253</v>
      </c>
      <c r="G1877" t="s">
        <v>2867</v>
      </c>
    </row>
    <row r="1878" spans="5:7" x14ac:dyDescent="0.25">
      <c r="E1878">
        <v>120483302</v>
      </c>
      <c r="F1878">
        <v>1204833025350</v>
      </c>
      <c r="G1878" t="s">
        <v>2589</v>
      </c>
    </row>
    <row r="1879" spans="5:7" x14ac:dyDescent="0.25">
      <c r="E1879">
        <v>125235502</v>
      </c>
      <c r="F1879">
        <v>1252355021901</v>
      </c>
      <c r="G1879" t="s">
        <v>3070</v>
      </c>
    </row>
    <row r="1880" spans="5:7" x14ac:dyDescent="0.25">
      <c r="E1880">
        <v>115221402</v>
      </c>
      <c r="F1880">
        <v>1152214021795</v>
      </c>
      <c r="G1880" t="s">
        <v>2210</v>
      </c>
    </row>
    <row r="1881" spans="5:7" x14ac:dyDescent="0.25">
      <c r="E1881">
        <v>115221402</v>
      </c>
      <c r="F1881">
        <v>1152214021778</v>
      </c>
      <c r="G1881" t="s">
        <v>2211</v>
      </c>
    </row>
    <row r="1882" spans="5:7" x14ac:dyDescent="0.25">
      <c r="E1882">
        <v>103021102</v>
      </c>
      <c r="F1882">
        <v>1030211025194</v>
      </c>
      <c r="G1882" t="s">
        <v>1020</v>
      </c>
    </row>
    <row r="1883" spans="5:7" x14ac:dyDescent="0.25">
      <c r="E1883">
        <v>103026852</v>
      </c>
      <c r="F1883">
        <v>1030268520269</v>
      </c>
      <c r="G1883" t="s">
        <v>1118</v>
      </c>
    </row>
    <row r="1884" spans="5:7" x14ac:dyDescent="0.25">
      <c r="E1884">
        <v>126515001</v>
      </c>
      <c r="F1884">
        <v>1265150013675</v>
      </c>
      <c r="G1884" t="s">
        <v>3300</v>
      </c>
    </row>
    <row r="1885" spans="5:7" x14ac:dyDescent="0.25">
      <c r="E1885">
        <v>120485603</v>
      </c>
      <c r="F1885">
        <v>1204856036439</v>
      </c>
      <c r="G1885" t="s">
        <v>2602</v>
      </c>
    </row>
    <row r="1886" spans="5:7" x14ac:dyDescent="0.25">
      <c r="E1886">
        <v>106172003</v>
      </c>
      <c r="F1886">
        <v>1061720031540</v>
      </c>
      <c r="G1886" t="s">
        <v>1417</v>
      </c>
    </row>
    <row r="1887" spans="5:7" x14ac:dyDescent="0.25">
      <c r="E1887">
        <v>126515001</v>
      </c>
      <c r="F1887">
        <v>1265150017706</v>
      </c>
      <c r="G1887" t="s">
        <v>3301</v>
      </c>
    </row>
    <row r="1888" spans="5:7" x14ac:dyDescent="0.25">
      <c r="E1888">
        <v>114068003</v>
      </c>
      <c r="F1888">
        <v>1140680036322</v>
      </c>
      <c r="G1888" t="s">
        <v>2125</v>
      </c>
    </row>
    <row r="1889" spans="5:7" x14ac:dyDescent="0.25">
      <c r="E1889">
        <v>108116003</v>
      </c>
      <c r="F1889">
        <v>1081160031213</v>
      </c>
      <c r="G1889" t="s">
        <v>1618</v>
      </c>
    </row>
    <row r="1890" spans="5:7" x14ac:dyDescent="0.25">
      <c r="E1890">
        <v>108116003</v>
      </c>
      <c r="F1890">
        <v>1081160037139</v>
      </c>
      <c r="G1890" t="s">
        <v>1619</v>
      </c>
    </row>
    <row r="1891" spans="5:7" x14ac:dyDescent="0.25">
      <c r="E1891">
        <v>108116003</v>
      </c>
      <c r="F1891">
        <v>1081160036990</v>
      </c>
      <c r="G1891" t="s">
        <v>1620</v>
      </c>
    </row>
    <row r="1892" spans="5:7" x14ac:dyDescent="0.25">
      <c r="E1892">
        <v>108116003</v>
      </c>
      <c r="F1892">
        <v>1081160036202</v>
      </c>
      <c r="G1892" t="s">
        <v>1621</v>
      </c>
    </row>
    <row r="1893" spans="5:7" x14ac:dyDescent="0.25">
      <c r="E1893">
        <v>108116003</v>
      </c>
      <c r="F1893">
        <v>1081160031255</v>
      </c>
      <c r="G1893" t="s">
        <v>1622</v>
      </c>
    </row>
    <row r="1894" spans="5:7" x14ac:dyDescent="0.25">
      <c r="E1894">
        <v>103027352</v>
      </c>
      <c r="F1894">
        <v>1030273528014</v>
      </c>
      <c r="G1894" t="s">
        <v>1129</v>
      </c>
    </row>
    <row r="1895" spans="5:7" x14ac:dyDescent="0.25">
      <c r="E1895">
        <v>103027352</v>
      </c>
      <c r="F1895">
        <v>1030273520309</v>
      </c>
      <c r="G1895" t="s">
        <v>1130</v>
      </c>
    </row>
    <row r="1896" spans="5:7" x14ac:dyDescent="0.25">
      <c r="E1896">
        <v>124150503</v>
      </c>
      <c r="F1896">
        <v>1241505037323</v>
      </c>
      <c r="G1896" t="s">
        <v>2956</v>
      </c>
    </row>
    <row r="1897" spans="5:7" x14ac:dyDescent="0.25">
      <c r="E1897">
        <v>113365203</v>
      </c>
      <c r="F1897">
        <v>1133652032633</v>
      </c>
      <c r="G1897" t="s">
        <v>2003</v>
      </c>
    </row>
    <row r="1898" spans="5:7" x14ac:dyDescent="0.25">
      <c r="E1898">
        <v>107657103</v>
      </c>
      <c r="F1898">
        <v>1076571034492</v>
      </c>
      <c r="G1898" t="s">
        <v>1535</v>
      </c>
    </row>
    <row r="1899" spans="5:7" x14ac:dyDescent="0.25">
      <c r="E1899">
        <v>107657103</v>
      </c>
      <c r="F1899">
        <v>1076571036648</v>
      </c>
      <c r="G1899" t="s">
        <v>1536</v>
      </c>
    </row>
    <row r="1900" spans="5:7" x14ac:dyDescent="0.25">
      <c r="E1900">
        <v>126515001</v>
      </c>
      <c r="F1900">
        <v>1265150017244</v>
      </c>
      <c r="G1900" t="s">
        <v>3302</v>
      </c>
    </row>
    <row r="1901" spans="5:7" x14ac:dyDescent="0.25">
      <c r="E1901">
        <v>122098202</v>
      </c>
      <c r="F1901">
        <v>1220982021101</v>
      </c>
      <c r="G1901" t="s">
        <v>2794</v>
      </c>
    </row>
    <row r="1902" spans="5:7" x14ac:dyDescent="0.25">
      <c r="E1902">
        <v>123464502</v>
      </c>
      <c r="F1902">
        <v>1234645023288</v>
      </c>
      <c r="G1902" t="s">
        <v>2848</v>
      </c>
    </row>
    <row r="1903" spans="5:7" x14ac:dyDescent="0.25">
      <c r="E1903">
        <v>124159002</v>
      </c>
      <c r="F1903">
        <v>1241590024813</v>
      </c>
      <c r="G1903" t="s">
        <v>3033</v>
      </c>
    </row>
    <row r="1904" spans="5:7" x14ac:dyDescent="0.25">
      <c r="E1904">
        <v>125239652</v>
      </c>
      <c r="F1904">
        <v>1252396527918</v>
      </c>
      <c r="G1904" t="s">
        <v>3131</v>
      </c>
    </row>
    <row r="1905" spans="5:7" x14ac:dyDescent="0.25">
      <c r="E1905">
        <v>123464502</v>
      </c>
      <c r="F1905">
        <v>1234645023289</v>
      </c>
      <c r="G1905" t="s">
        <v>2849</v>
      </c>
    </row>
    <row r="1906" spans="5:7" x14ac:dyDescent="0.25">
      <c r="E1906">
        <v>121135003</v>
      </c>
      <c r="F1906">
        <v>1211350037785</v>
      </c>
      <c r="G1906" t="s">
        <v>2622</v>
      </c>
    </row>
    <row r="1907" spans="5:7" x14ac:dyDescent="0.25">
      <c r="E1907">
        <v>123465702</v>
      </c>
      <c r="F1907">
        <v>1234657023322</v>
      </c>
      <c r="G1907" t="s">
        <v>2880</v>
      </c>
    </row>
    <row r="1908" spans="5:7" x14ac:dyDescent="0.25">
      <c r="E1908">
        <v>125237903</v>
      </c>
      <c r="F1908">
        <v>1252379031942</v>
      </c>
      <c r="G1908" t="s">
        <v>3094</v>
      </c>
    </row>
    <row r="1909" spans="5:7" x14ac:dyDescent="0.25">
      <c r="E1909">
        <v>123465702</v>
      </c>
      <c r="F1909">
        <v>1234657023324</v>
      </c>
      <c r="G1909" t="s">
        <v>2881</v>
      </c>
    </row>
    <row r="1910" spans="5:7" x14ac:dyDescent="0.25">
      <c r="E1910">
        <v>125236903</v>
      </c>
      <c r="F1910">
        <v>1252369035223</v>
      </c>
      <c r="G1910" t="s">
        <v>3076</v>
      </c>
    </row>
    <row r="1911" spans="5:7" x14ac:dyDescent="0.25">
      <c r="E1911">
        <v>126515001</v>
      </c>
      <c r="F1911">
        <v>1265150013722</v>
      </c>
      <c r="G1911" t="s">
        <v>3303</v>
      </c>
    </row>
    <row r="1912" spans="5:7" x14ac:dyDescent="0.25">
      <c r="E1912">
        <v>123465702</v>
      </c>
      <c r="F1912">
        <v>1234657023323</v>
      </c>
      <c r="G1912" t="s">
        <v>2882</v>
      </c>
    </row>
    <row r="1913" spans="5:7" x14ac:dyDescent="0.25">
      <c r="E1913">
        <v>110171803</v>
      </c>
      <c r="F1913">
        <v>1101718036613</v>
      </c>
      <c r="G1913" t="s">
        <v>1725</v>
      </c>
    </row>
    <row r="1914" spans="5:7" x14ac:dyDescent="0.25">
      <c r="E1914">
        <v>108070502</v>
      </c>
      <c r="F1914">
        <v>1080705020909</v>
      </c>
      <c r="G1914" t="s">
        <v>1574</v>
      </c>
    </row>
    <row r="1915" spans="5:7" x14ac:dyDescent="0.25">
      <c r="E1915">
        <v>122098103</v>
      </c>
      <c r="F1915">
        <v>1220981034681</v>
      </c>
      <c r="G1915" t="s">
        <v>2780</v>
      </c>
    </row>
    <row r="1916" spans="5:7" x14ac:dyDescent="0.25">
      <c r="E1916">
        <v>122098103</v>
      </c>
      <c r="F1916">
        <v>1220981031100</v>
      </c>
      <c r="G1916" t="s">
        <v>2781</v>
      </c>
    </row>
    <row r="1917" spans="5:7" x14ac:dyDescent="0.25">
      <c r="E1917">
        <v>122098103</v>
      </c>
      <c r="F1917">
        <v>1220981037957</v>
      </c>
      <c r="G1917" t="s">
        <v>2782</v>
      </c>
    </row>
    <row r="1918" spans="5:7" x14ac:dyDescent="0.25">
      <c r="E1918">
        <v>122098103</v>
      </c>
      <c r="F1918">
        <v>1220981031099</v>
      </c>
      <c r="G1918" t="s">
        <v>2783</v>
      </c>
    </row>
    <row r="1919" spans="5:7" x14ac:dyDescent="0.25">
      <c r="E1919">
        <v>124156703</v>
      </c>
      <c r="F1919">
        <v>1241567031418</v>
      </c>
      <c r="G1919" t="s">
        <v>3004</v>
      </c>
    </row>
    <row r="1920" spans="5:7" x14ac:dyDescent="0.25">
      <c r="E1920">
        <v>128326303</v>
      </c>
      <c r="F1920">
        <v>1283263037028</v>
      </c>
      <c r="G1920" t="s">
        <v>3443</v>
      </c>
    </row>
    <row r="1921" spans="5:7" x14ac:dyDescent="0.25">
      <c r="E1921">
        <v>128326303</v>
      </c>
      <c r="F1921">
        <v>1283263032345</v>
      </c>
      <c r="G1921" t="s">
        <v>3444</v>
      </c>
    </row>
    <row r="1922" spans="5:7" x14ac:dyDescent="0.25">
      <c r="E1922">
        <v>110147003</v>
      </c>
      <c r="F1922">
        <v>1101470036847</v>
      </c>
      <c r="G1922" t="s">
        <v>1706</v>
      </c>
    </row>
    <row r="1923" spans="5:7" x14ac:dyDescent="0.25">
      <c r="E1923">
        <v>110147003</v>
      </c>
      <c r="F1923">
        <v>1101470036231</v>
      </c>
      <c r="G1923" t="s">
        <v>1707</v>
      </c>
    </row>
    <row r="1924" spans="5:7" x14ac:dyDescent="0.25">
      <c r="E1924">
        <v>122098202</v>
      </c>
      <c r="F1924">
        <v>1220982024682</v>
      </c>
      <c r="G1924" t="s">
        <v>2795</v>
      </c>
    </row>
    <row r="1925" spans="5:7" x14ac:dyDescent="0.25">
      <c r="E1925">
        <v>122098202</v>
      </c>
      <c r="F1925">
        <v>1220982021116</v>
      </c>
      <c r="G1925" t="s">
        <v>2796</v>
      </c>
    </row>
    <row r="1926" spans="5:7" x14ac:dyDescent="0.25">
      <c r="E1926">
        <v>123463603</v>
      </c>
      <c r="F1926">
        <v>1234636033267</v>
      </c>
      <c r="G1926" t="s">
        <v>2838</v>
      </c>
    </row>
    <row r="1927" spans="5:7" x14ac:dyDescent="0.25">
      <c r="E1927">
        <v>126515001</v>
      </c>
      <c r="F1927">
        <v>1265150016539</v>
      </c>
      <c r="G1927" t="s">
        <v>3304</v>
      </c>
    </row>
    <row r="1928" spans="5:7" x14ac:dyDescent="0.25">
      <c r="E1928">
        <v>126515001</v>
      </c>
      <c r="F1928">
        <v>1265150013616</v>
      </c>
      <c r="G1928" t="s">
        <v>3305</v>
      </c>
    </row>
    <row r="1929" spans="5:7" x14ac:dyDescent="0.25">
      <c r="E1929">
        <v>126515001</v>
      </c>
      <c r="F1929">
        <v>1265150016821</v>
      </c>
      <c r="G1929" t="s">
        <v>3306</v>
      </c>
    </row>
    <row r="1930" spans="5:7" x14ac:dyDescent="0.25">
      <c r="E1930">
        <v>113365203</v>
      </c>
      <c r="F1930">
        <v>1133652032634</v>
      </c>
      <c r="G1930" t="s">
        <v>2004</v>
      </c>
    </row>
    <row r="1931" spans="5:7" x14ac:dyDescent="0.25">
      <c r="E1931">
        <v>113365303</v>
      </c>
      <c r="F1931">
        <v>1133653032649</v>
      </c>
      <c r="G1931" t="s">
        <v>2005</v>
      </c>
    </row>
    <row r="1932" spans="5:7" x14ac:dyDescent="0.25">
      <c r="E1932">
        <v>113365303</v>
      </c>
      <c r="F1932">
        <v>1133653036300</v>
      </c>
      <c r="G1932" t="s">
        <v>2006</v>
      </c>
    </row>
    <row r="1933" spans="5:7" x14ac:dyDescent="0.25">
      <c r="E1933">
        <v>123466103</v>
      </c>
      <c r="F1933">
        <v>1234661033328</v>
      </c>
      <c r="G1933" t="s">
        <v>2885</v>
      </c>
    </row>
    <row r="1934" spans="5:7" x14ac:dyDescent="0.25">
      <c r="E1934">
        <v>123466103</v>
      </c>
      <c r="F1934">
        <v>1234661033326</v>
      </c>
      <c r="G1934" t="s">
        <v>2886</v>
      </c>
    </row>
    <row r="1935" spans="5:7" x14ac:dyDescent="0.25">
      <c r="E1935">
        <v>123466103</v>
      </c>
      <c r="F1935">
        <v>1234661037794</v>
      </c>
      <c r="G1935" t="s">
        <v>2887</v>
      </c>
    </row>
    <row r="1936" spans="5:7" x14ac:dyDescent="0.25">
      <c r="E1936">
        <v>101262903</v>
      </c>
      <c r="F1936">
        <v>1012629036686</v>
      </c>
      <c r="G1936" t="s">
        <v>869</v>
      </c>
    </row>
    <row r="1937" spans="5:7" x14ac:dyDescent="0.25">
      <c r="E1937">
        <v>105252602</v>
      </c>
      <c r="F1937">
        <v>1052526022018</v>
      </c>
      <c r="G1937" t="s">
        <v>869</v>
      </c>
    </row>
    <row r="1938" spans="5:7" x14ac:dyDescent="0.25">
      <c r="E1938">
        <v>114063503</v>
      </c>
      <c r="F1938">
        <v>1140635030809</v>
      </c>
      <c r="G1938" t="s">
        <v>869</v>
      </c>
    </row>
    <row r="1939" spans="5:7" x14ac:dyDescent="0.25">
      <c r="E1939">
        <v>104372003</v>
      </c>
      <c r="F1939">
        <v>1043720038165</v>
      </c>
      <c r="G1939" t="s">
        <v>3488</v>
      </c>
    </row>
    <row r="1940" spans="5:7" x14ac:dyDescent="0.25">
      <c r="E1940">
        <v>102027451</v>
      </c>
      <c r="F1940">
        <v>1020274510416</v>
      </c>
      <c r="G1940" t="s">
        <v>982</v>
      </c>
    </row>
    <row r="1941" spans="5:7" x14ac:dyDescent="0.25">
      <c r="E1941">
        <v>121394503</v>
      </c>
      <c r="F1941">
        <v>1213945032813</v>
      </c>
      <c r="G1941" t="s">
        <v>2664</v>
      </c>
    </row>
    <row r="1942" spans="5:7" x14ac:dyDescent="0.25">
      <c r="E1942">
        <v>101636503</v>
      </c>
      <c r="F1942">
        <v>1016365035083</v>
      </c>
      <c r="G1942" t="s">
        <v>936</v>
      </c>
    </row>
    <row r="1943" spans="5:7" x14ac:dyDescent="0.25">
      <c r="E1943">
        <v>101636503</v>
      </c>
      <c r="F1943">
        <v>1016365034256</v>
      </c>
      <c r="G1943" t="s">
        <v>937</v>
      </c>
    </row>
    <row r="1944" spans="5:7" x14ac:dyDescent="0.25">
      <c r="E1944">
        <v>122098403</v>
      </c>
      <c r="F1944">
        <v>1220984037836</v>
      </c>
      <c r="G1944" t="s">
        <v>2803</v>
      </c>
    </row>
    <row r="1945" spans="5:7" x14ac:dyDescent="0.25">
      <c r="E1945">
        <v>105252602</v>
      </c>
      <c r="F1945">
        <v>1052526027035</v>
      </c>
      <c r="G1945" t="s">
        <v>1336</v>
      </c>
    </row>
    <row r="1946" spans="5:7" x14ac:dyDescent="0.25">
      <c r="E1946">
        <v>126515001</v>
      </c>
      <c r="F1946">
        <v>1265150018120</v>
      </c>
      <c r="G1946" t="s">
        <v>3307</v>
      </c>
    </row>
    <row r="1947" spans="5:7" x14ac:dyDescent="0.25">
      <c r="E1947">
        <v>126515001</v>
      </c>
      <c r="F1947">
        <v>1265150018121</v>
      </c>
      <c r="G1947" t="s">
        <v>3308</v>
      </c>
    </row>
    <row r="1948" spans="5:7" x14ac:dyDescent="0.25">
      <c r="E1948">
        <v>126515001</v>
      </c>
      <c r="F1948">
        <v>1265150017850</v>
      </c>
      <c r="G1948" t="s">
        <v>3309</v>
      </c>
    </row>
    <row r="1949" spans="5:7" x14ac:dyDescent="0.25">
      <c r="E1949">
        <v>126515001</v>
      </c>
      <c r="F1949">
        <v>1265150017812</v>
      </c>
      <c r="G1949" t="s">
        <v>3310</v>
      </c>
    </row>
    <row r="1950" spans="5:7" x14ac:dyDescent="0.25">
      <c r="E1950">
        <v>120488603</v>
      </c>
      <c r="F1950">
        <v>1204886036785</v>
      </c>
      <c r="G1950" t="s">
        <v>2609</v>
      </c>
    </row>
    <row r="1951" spans="5:7" x14ac:dyDescent="0.25">
      <c r="E1951">
        <v>110177003</v>
      </c>
      <c r="F1951">
        <v>1101770031555</v>
      </c>
      <c r="G1951" t="s">
        <v>1734</v>
      </c>
    </row>
    <row r="1952" spans="5:7" x14ac:dyDescent="0.25">
      <c r="E1952">
        <v>110177003</v>
      </c>
      <c r="F1952">
        <v>1101770031560</v>
      </c>
      <c r="G1952" t="s">
        <v>1735</v>
      </c>
    </row>
    <row r="1953" spans="5:7" x14ac:dyDescent="0.25">
      <c r="E1953">
        <v>110177003</v>
      </c>
      <c r="F1953">
        <v>1101770031559</v>
      </c>
      <c r="G1953" t="s">
        <v>1736</v>
      </c>
    </row>
    <row r="1954" spans="5:7" x14ac:dyDescent="0.25">
      <c r="E1954">
        <v>102027451</v>
      </c>
      <c r="F1954">
        <v>1020274510395</v>
      </c>
      <c r="G1954" t="s">
        <v>983</v>
      </c>
    </row>
    <row r="1955" spans="5:7" x14ac:dyDescent="0.25">
      <c r="E1955">
        <v>115221402</v>
      </c>
      <c r="F1955">
        <v>1152214021779</v>
      </c>
      <c r="G1955" t="s">
        <v>983</v>
      </c>
    </row>
    <row r="1956" spans="5:7" x14ac:dyDescent="0.25">
      <c r="E1956">
        <v>113364002</v>
      </c>
      <c r="F1956">
        <v>1133640027922</v>
      </c>
      <c r="G1956" t="s">
        <v>1976</v>
      </c>
    </row>
    <row r="1957" spans="5:7" x14ac:dyDescent="0.25">
      <c r="E1957">
        <v>124157203</v>
      </c>
      <c r="F1957">
        <v>1241572031426</v>
      </c>
      <c r="G1957" t="s">
        <v>3007</v>
      </c>
    </row>
    <row r="1958" spans="5:7" x14ac:dyDescent="0.25">
      <c r="E1958">
        <v>124157203</v>
      </c>
      <c r="F1958">
        <v>1241572037213</v>
      </c>
      <c r="G1958" t="s">
        <v>3008</v>
      </c>
    </row>
    <row r="1959" spans="5:7" x14ac:dyDescent="0.25">
      <c r="E1959">
        <v>124157203</v>
      </c>
      <c r="F1959">
        <v>1241572031425</v>
      </c>
      <c r="G1959" t="s">
        <v>3009</v>
      </c>
    </row>
    <row r="1960" spans="5:7" x14ac:dyDescent="0.25">
      <c r="E1960">
        <v>124152003</v>
      </c>
      <c r="F1960">
        <v>1241520031432</v>
      </c>
      <c r="G1960" t="s">
        <v>2975</v>
      </c>
    </row>
    <row r="1961" spans="5:7" x14ac:dyDescent="0.25">
      <c r="E1961">
        <v>114060753</v>
      </c>
      <c r="F1961">
        <v>1140607530761</v>
      </c>
      <c r="G1961" t="s">
        <v>2060</v>
      </c>
    </row>
    <row r="1962" spans="5:7" x14ac:dyDescent="0.25">
      <c r="E1962">
        <v>129546003</v>
      </c>
      <c r="F1962">
        <v>1295460033910</v>
      </c>
      <c r="G1962" t="s">
        <v>3462</v>
      </c>
    </row>
    <row r="1963" spans="5:7" x14ac:dyDescent="0.25">
      <c r="E1963">
        <v>129546003</v>
      </c>
      <c r="F1963">
        <v>1295460035262</v>
      </c>
      <c r="G1963" t="s">
        <v>3463</v>
      </c>
    </row>
    <row r="1964" spans="5:7" x14ac:dyDescent="0.25">
      <c r="E1964">
        <v>129546003</v>
      </c>
      <c r="F1964">
        <v>1295460033909</v>
      </c>
      <c r="G1964" t="s">
        <v>3464</v>
      </c>
    </row>
    <row r="1965" spans="5:7" x14ac:dyDescent="0.25">
      <c r="E1965">
        <v>123464603</v>
      </c>
      <c r="F1965">
        <v>1234646033297</v>
      </c>
      <c r="G1965" t="s">
        <v>2853</v>
      </c>
    </row>
    <row r="1966" spans="5:7" x14ac:dyDescent="0.25">
      <c r="E1966">
        <v>122092102</v>
      </c>
      <c r="F1966">
        <v>1220921025306</v>
      </c>
      <c r="G1966" t="s">
        <v>2734</v>
      </c>
    </row>
    <row r="1967" spans="5:7" x14ac:dyDescent="0.25">
      <c r="E1967">
        <v>113385303</v>
      </c>
      <c r="F1967">
        <v>1133853032764</v>
      </c>
      <c r="G1967" t="s">
        <v>2048</v>
      </c>
    </row>
    <row r="1968" spans="5:7" x14ac:dyDescent="0.25">
      <c r="E1968">
        <v>106330803</v>
      </c>
      <c r="F1968">
        <v>1063308032368</v>
      </c>
      <c r="G1968" t="s">
        <v>1429</v>
      </c>
    </row>
    <row r="1969" spans="5:7" x14ac:dyDescent="0.25">
      <c r="E1969">
        <v>106611303</v>
      </c>
      <c r="F1969">
        <v>1066113034095</v>
      </c>
      <c r="G1969" t="s">
        <v>1439</v>
      </c>
    </row>
    <row r="1970" spans="5:7" x14ac:dyDescent="0.25">
      <c r="E1970">
        <v>103021003</v>
      </c>
      <c r="F1970">
        <v>1030210030315</v>
      </c>
      <c r="G1970" t="s">
        <v>1013</v>
      </c>
    </row>
    <row r="1971" spans="5:7" x14ac:dyDescent="0.25">
      <c r="E1971">
        <v>103021003</v>
      </c>
      <c r="F1971">
        <v>1030210030314</v>
      </c>
      <c r="G1971" t="s">
        <v>1014</v>
      </c>
    </row>
    <row r="1972" spans="5:7" x14ac:dyDescent="0.25">
      <c r="E1972">
        <v>102027451</v>
      </c>
      <c r="F1972">
        <v>1020274516664</v>
      </c>
      <c r="G1972" t="s">
        <v>984</v>
      </c>
    </row>
    <row r="1973" spans="5:7" x14ac:dyDescent="0.25">
      <c r="E1973">
        <v>102027451</v>
      </c>
      <c r="F1973">
        <v>1020274518106</v>
      </c>
      <c r="G1973" t="s">
        <v>985</v>
      </c>
    </row>
    <row r="1974" spans="5:7" x14ac:dyDescent="0.25">
      <c r="E1974">
        <v>102027451</v>
      </c>
      <c r="F1974">
        <v>1020274517692</v>
      </c>
      <c r="G1974" t="s">
        <v>986</v>
      </c>
    </row>
    <row r="1975" spans="5:7" x14ac:dyDescent="0.25">
      <c r="E1975">
        <v>102027451</v>
      </c>
      <c r="F1975">
        <v>1020274518204</v>
      </c>
      <c r="G1975" t="s">
        <v>3485</v>
      </c>
    </row>
    <row r="1976" spans="5:7" x14ac:dyDescent="0.25">
      <c r="E1976">
        <v>102027451</v>
      </c>
      <c r="F1976">
        <v>1020274518108</v>
      </c>
      <c r="G1976" t="s">
        <v>987</v>
      </c>
    </row>
    <row r="1977" spans="5:7" x14ac:dyDescent="0.25">
      <c r="E1977">
        <v>102027451</v>
      </c>
      <c r="F1977">
        <v>1020274510351</v>
      </c>
      <c r="G1977" t="s">
        <v>988</v>
      </c>
    </row>
    <row r="1978" spans="5:7" x14ac:dyDescent="0.25">
      <c r="E1978">
        <v>102027451</v>
      </c>
      <c r="F1978">
        <v>1020274518107</v>
      </c>
      <c r="G1978" t="s">
        <v>989</v>
      </c>
    </row>
    <row r="1979" spans="5:7" x14ac:dyDescent="0.25">
      <c r="E1979">
        <v>102027451</v>
      </c>
      <c r="F1979">
        <v>1020274518110</v>
      </c>
      <c r="G1979" t="s">
        <v>990</v>
      </c>
    </row>
    <row r="1980" spans="5:7" x14ac:dyDescent="0.25">
      <c r="E1980">
        <v>118406602</v>
      </c>
      <c r="F1980">
        <v>1184066026385</v>
      </c>
      <c r="G1980" t="s">
        <v>2427</v>
      </c>
    </row>
    <row r="1981" spans="5:7" x14ac:dyDescent="0.25">
      <c r="E1981">
        <v>118406602</v>
      </c>
      <c r="F1981">
        <v>1184066027730</v>
      </c>
      <c r="G1981" t="s">
        <v>2428</v>
      </c>
    </row>
    <row r="1982" spans="5:7" x14ac:dyDescent="0.25">
      <c r="E1982">
        <v>118406602</v>
      </c>
      <c r="F1982">
        <v>1184066025058</v>
      </c>
      <c r="G1982" t="s">
        <v>2429</v>
      </c>
    </row>
    <row r="1983" spans="5:7" x14ac:dyDescent="0.25">
      <c r="E1983">
        <v>118406602</v>
      </c>
      <c r="F1983">
        <v>1184066026622</v>
      </c>
      <c r="G1983" t="s">
        <v>2430</v>
      </c>
    </row>
    <row r="1984" spans="5:7" x14ac:dyDescent="0.25">
      <c r="E1984">
        <v>103027503</v>
      </c>
      <c r="F1984">
        <v>1030275037193</v>
      </c>
      <c r="G1984" t="s">
        <v>1134</v>
      </c>
    </row>
    <row r="1985" spans="5:7" x14ac:dyDescent="0.25">
      <c r="E1985">
        <v>120485603</v>
      </c>
      <c r="F1985">
        <v>1204856033511</v>
      </c>
      <c r="G1985" t="s">
        <v>2603</v>
      </c>
    </row>
    <row r="1986" spans="5:7" x14ac:dyDescent="0.25">
      <c r="E1986">
        <v>110141103</v>
      </c>
      <c r="F1986">
        <v>1101411036229</v>
      </c>
      <c r="G1986" t="s">
        <v>1703</v>
      </c>
    </row>
    <row r="1987" spans="5:7" x14ac:dyDescent="0.25">
      <c r="E1987">
        <v>103029553</v>
      </c>
      <c r="F1987">
        <v>1030295534867</v>
      </c>
      <c r="G1987" t="s">
        <v>1183</v>
      </c>
    </row>
    <row r="1988" spans="5:7" x14ac:dyDescent="0.25">
      <c r="E1988">
        <v>101636503</v>
      </c>
      <c r="F1988">
        <v>1016365034255</v>
      </c>
      <c r="G1988" t="s">
        <v>938</v>
      </c>
    </row>
    <row r="1989" spans="5:7" x14ac:dyDescent="0.25">
      <c r="E1989">
        <v>108070502</v>
      </c>
      <c r="F1989">
        <v>1080705020902</v>
      </c>
      <c r="G1989" t="s">
        <v>938</v>
      </c>
    </row>
    <row r="1990" spans="5:7" x14ac:dyDescent="0.25">
      <c r="E1990">
        <v>120455203</v>
      </c>
      <c r="F1990">
        <v>1204552037434</v>
      </c>
      <c r="G1990" t="s">
        <v>938</v>
      </c>
    </row>
    <row r="1991" spans="5:7" x14ac:dyDescent="0.25">
      <c r="E1991">
        <v>120455203</v>
      </c>
      <c r="F1991">
        <v>1204552033210</v>
      </c>
      <c r="G1991" t="s">
        <v>2539</v>
      </c>
    </row>
    <row r="1992" spans="5:7" x14ac:dyDescent="0.25">
      <c r="E1992">
        <v>120455203</v>
      </c>
      <c r="F1992">
        <v>1204552037660</v>
      </c>
      <c r="G1992" t="s">
        <v>2540</v>
      </c>
    </row>
    <row r="1993" spans="5:7" x14ac:dyDescent="0.25">
      <c r="E1993">
        <v>120455203</v>
      </c>
      <c r="F1993">
        <v>1204552037183</v>
      </c>
      <c r="G1993" t="s">
        <v>2541</v>
      </c>
    </row>
    <row r="1994" spans="5:7" x14ac:dyDescent="0.25">
      <c r="E1994">
        <v>112675503</v>
      </c>
      <c r="F1994">
        <v>1126755035362</v>
      </c>
      <c r="G1994" t="s">
        <v>1880</v>
      </c>
    </row>
    <row r="1995" spans="5:7" x14ac:dyDescent="0.25">
      <c r="E1995">
        <v>106617203</v>
      </c>
      <c r="F1995">
        <v>1066172036168</v>
      </c>
      <c r="G1995" t="s">
        <v>1453</v>
      </c>
    </row>
    <row r="1996" spans="5:7" x14ac:dyDescent="0.25">
      <c r="E1996">
        <v>103027503</v>
      </c>
      <c r="F1996">
        <v>1030275030435</v>
      </c>
      <c r="G1996" t="s">
        <v>1135</v>
      </c>
    </row>
    <row r="1997" spans="5:7" x14ac:dyDescent="0.25">
      <c r="E1997">
        <v>123461602</v>
      </c>
      <c r="F1997">
        <v>1234616024711</v>
      </c>
      <c r="G1997" t="s">
        <v>2828</v>
      </c>
    </row>
    <row r="1998" spans="5:7" x14ac:dyDescent="0.25">
      <c r="E1998">
        <v>123461602</v>
      </c>
      <c r="F1998">
        <v>1234616023333</v>
      </c>
      <c r="G1998" t="s">
        <v>2829</v>
      </c>
    </row>
    <row r="1999" spans="5:7" x14ac:dyDescent="0.25">
      <c r="E1999">
        <v>120455403</v>
      </c>
      <c r="F1999">
        <v>1204554036432</v>
      </c>
      <c r="G1999" t="s">
        <v>2546</v>
      </c>
    </row>
    <row r="2000" spans="5:7" x14ac:dyDescent="0.25">
      <c r="E2000">
        <v>120455403</v>
      </c>
      <c r="F2000">
        <v>1204554033216</v>
      </c>
      <c r="G2000" t="s">
        <v>2547</v>
      </c>
    </row>
    <row r="2001" spans="5:7" x14ac:dyDescent="0.25">
      <c r="E2001">
        <v>120455403</v>
      </c>
      <c r="F2001">
        <v>1204554038010</v>
      </c>
      <c r="G2001" t="s">
        <v>2548</v>
      </c>
    </row>
    <row r="2002" spans="5:7" x14ac:dyDescent="0.25">
      <c r="E2002">
        <v>120455403</v>
      </c>
      <c r="F2002">
        <v>1204554037738</v>
      </c>
      <c r="G2002" t="s">
        <v>2549</v>
      </c>
    </row>
    <row r="2003" spans="5:7" x14ac:dyDescent="0.25">
      <c r="E2003">
        <v>120455403</v>
      </c>
      <c r="F2003">
        <v>1204554037867</v>
      </c>
      <c r="G2003" t="s">
        <v>2550</v>
      </c>
    </row>
    <row r="2004" spans="5:7" x14ac:dyDescent="0.25">
      <c r="E2004">
        <v>124158503</v>
      </c>
      <c r="F2004">
        <v>1241585037736</v>
      </c>
      <c r="G2004" t="s">
        <v>3021</v>
      </c>
    </row>
    <row r="2005" spans="5:7" x14ac:dyDescent="0.25">
      <c r="E2005">
        <v>103024603</v>
      </c>
      <c r="F2005">
        <v>1030246030178</v>
      </c>
      <c r="G2005" t="s">
        <v>1072</v>
      </c>
    </row>
    <row r="2006" spans="5:7" x14ac:dyDescent="0.25">
      <c r="E2006">
        <v>120455203</v>
      </c>
      <c r="F2006">
        <v>1204552033209</v>
      </c>
      <c r="G2006" t="s">
        <v>2542</v>
      </c>
    </row>
    <row r="2007" spans="5:7" x14ac:dyDescent="0.25">
      <c r="E2007">
        <v>126515001</v>
      </c>
      <c r="F2007">
        <v>1265150013801</v>
      </c>
      <c r="G2007" t="s">
        <v>3311</v>
      </c>
    </row>
    <row r="2008" spans="5:7" x14ac:dyDescent="0.25">
      <c r="E2008">
        <v>122097502</v>
      </c>
      <c r="F2008">
        <v>1220975021077</v>
      </c>
      <c r="G2008" t="s">
        <v>2765</v>
      </c>
    </row>
    <row r="2009" spans="5:7" x14ac:dyDescent="0.25">
      <c r="E2009">
        <v>109426303</v>
      </c>
      <c r="F2009">
        <v>1094263037055</v>
      </c>
      <c r="G2009" t="s">
        <v>1679</v>
      </c>
    </row>
    <row r="2010" spans="5:7" x14ac:dyDescent="0.25">
      <c r="E2010">
        <v>109426303</v>
      </c>
      <c r="F2010">
        <v>1094263033111</v>
      </c>
      <c r="G2010" t="s">
        <v>1680</v>
      </c>
    </row>
    <row r="2011" spans="5:7" x14ac:dyDescent="0.25">
      <c r="E2011">
        <v>110141003</v>
      </c>
      <c r="F2011">
        <v>1101410031331</v>
      </c>
      <c r="G2011" t="s">
        <v>1696</v>
      </c>
    </row>
    <row r="2012" spans="5:7" x14ac:dyDescent="0.25">
      <c r="E2012">
        <v>108116303</v>
      </c>
      <c r="F2012">
        <v>1081163037984</v>
      </c>
      <c r="G2012" t="s">
        <v>1623</v>
      </c>
    </row>
    <row r="2013" spans="5:7" x14ac:dyDescent="0.25">
      <c r="E2013">
        <v>108116303</v>
      </c>
      <c r="F2013">
        <v>1081163031270</v>
      </c>
      <c r="G2013" t="s">
        <v>1624</v>
      </c>
    </row>
    <row r="2014" spans="5:7" x14ac:dyDescent="0.25">
      <c r="E2014">
        <v>126515001</v>
      </c>
      <c r="F2014">
        <v>1265150015121</v>
      </c>
      <c r="G2014" t="s">
        <v>3312</v>
      </c>
    </row>
    <row r="2015" spans="5:7" x14ac:dyDescent="0.25">
      <c r="E2015">
        <v>123466303</v>
      </c>
      <c r="F2015">
        <v>1234663036746</v>
      </c>
      <c r="G2015" t="s">
        <v>2892</v>
      </c>
    </row>
    <row r="2016" spans="5:7" x14ac:dyDescent="0.25">
      <c r="E2016">
        <v>123466303</v>
      </c>
      <c r="F2016">
        <v>1234663033338</v>
      </c>
      <c r="G2016" t="s">
        <v>2893</v>
      </c>
    </row>
    <row r="2017" spans="5:7" x14ac:dyDescent="0.25">
      <c r="E2017">
        <v>123466403</v>
      </c>
      <c r="F2017">
        <v>1234664033346</v>
      </c>
      <c r="G2017" t="s">
        <v>2897</v>
      </c>
    </row>
    <row r="2018" spans="5:7" x14ac:dyDescent="0.25">
      <c r="E2018">
        <v>123466403</v>
      </c>
      <c r="F2018">
        <v>1234664033348</v>
      </c>
      <c r="G2018" t="s">
        <v>2898</v>
      </c>
    </row>
    <row r="2019" spans="5:7" x14ac:dyDescent="0.25">
      <c r="E2019">
        <v>129546103</v>
      </c>
      <c r="F2019">
        <v>1295461033924</v>
      </c>
      <c r="G2019" t="s">
        <v>3467</v>
      </c>
    </row>
    <row r="2020" spans="5:7" x14ac:dyDescent="0.25">
      <c r="E2020">
        <v>126515001</v>
      </c>
      <c r="F2020">
        <v>1265150013783</v>
      </c>
      <c r="G2020" t="s">
        <v>3313</v>
      </c>
    </row>
    <row r="2021" spans="5:7" x14ac:dyDescent="0.25">
      <c r="E2021">
        <v>126515001</v>
      </c>
      <c r="F2021">
        <v>1265150016540</v>
      </c>
      <c r="G2021" t="s">
        <v>3314</v>
      </c>
    </row>
    <row r="2022" spans="5:7" x14ac:dyDescent="0.25">
      <c r="E2022">
        <v>119648703</v>
      </c>
      <c r="F2022">
        <v>1196487036425</v>
      </c>
      <c r="G2022" t="s">
        <v>2523</v>
      </c>
    </row>
    <row r="2023" spans="5:7" x14ac:dyDescent="0.25">
      <c r="E2023">
        <v>115224003</v>
      </c>
      <c r="F2023">
        <v>1152240037844</v>
      </c>
      <c r="G2023" t="s">
        <v>2239</v>
      </c>
    </row>
    <row r="2024" spans="5:7" x14ac:dyDescent="0.25">
      <c r="E2024">
        <v>113364002</v>
      </c>
      <c r="F2024">
        <v>1133640026762</v>
      </c>
      <c r="G2024" t="s">
        <v>1977</v>
      </c>
    </row>
    <row r="2025" spans="5:7" x14ac:dyDescent="0.25">
      <c r="E2025">
        <v>116496603</v>
      </c>
      <c r="F2025">
        <v>1164966033549</v>
      </c>
      <c r="G2025" t="s">
        <v>2319</v>
      </c>
    </row>
    <row r="2026" spans="5:7" x14ac:dyDescent="0.25">
      <c r="E2026">
        <v>125239452</v>
      </c>
      <c r="F2026">
        <v>1252394527359</v>
      </c>
      <c r="G2026" t="s">
        <v>3114</v>
      </c>
    </row>
    <row r="2027" spans="5:7" x14ac:dyDescent="0.25">
      <c r="E2027">
        <v>126515001</v>
      </c>
      <c r="F2027">
        <v>1265150016765</v>
      </c>
      <c r="G2027" t="s">
        <v>3315</v>
      </c>
    </row>
    <row r="2028" spans="5:7" x14ac:dyDescent="0.25">
      <c r="E2028">
        <v>125235103</v>
      </c>
      <c r="F2028">
        <v>1252351036508</v>
      </c>
      <c r="G2028" t="s">
        <v>3065</v>
      </c>
    </row>
    <row r="2029" spans="5:7" x14ac:dyDescent="0.25">
      <c r="E2029">
        <v>113367003</v>
      </c>
      <c r="F2029">
        <v>1133670032654</v>
      </c>
      <c r="G2029" t="s">
        <v>2010</v>
      </c>
    </row>
    <row r="2030" spans="5:7" x14ac:dyDescent="0.25">
      <c r="E2030">
        <v>104378003</v>
      </c>
      <c r="F2030">
        <v>1043780034865</v>
      </c>
      <c r="G2030" t="s">
        <v>1264</v>
      </c>
    </row>
    <row r="2031" spans="5:7" x14ac:dyDescent="0.25">
      <c r="E2031">
        <v>106338003</v>
      </c>
      <c r="F2031">
        <v>1063380036165</v>
      </c>
      <c r="G2031" t="s">
        <v>1435</v>
      </c>
    </row>
    <row r="2032" spans="5:7" x14ac:dyDescent="0.25">
      <c r="E2032">
        <v>106338003</v>
      </c>
      <c r="F2032">
        <v>1063380038082</v>
      </c>
      <c r="G2032" t="s">
        <v>1436</v>
      </c>
    </row>
    <row r="2033" spans="5:7" x14ac:dyDescent="0.25">
      <c r="E2033">
        <v>128327303</v>
      </c>
      <c r="F2033">
        <v>1283273032350</v>
      </c>
      <c r="G2033" t="s">
        <v>3445</v>
      </c>
    </row>
    <row r="2034" spans="5:7" x14ac:dyDescent="0.25">
      <c r="E2034">
        <v>128327303</v>
      </c>
      <c r="F2034">
        <v>1283273036893</v>
      </c>
      <c r="G2034" t="s">
        <v>3446</v>
      </c>
    </row>
    <row r="2035" spans="5:7" x14ac:dyDescent="0.25">
      <c r="E2035">
        <v>103027753</v>
      </c>
      <c r="F2035">
        <v>1030277530448</v>
      </c>
      <c r="G2035" t="s">
        <v>1140</v>
      </c>
    </row>
    <row r="2036" spans="5:7" x14ac:dyDescent="0.25">
      <c r="E2036">
        <v>103027753</v>
      </c>
      <c r="F2036">
        <v>1030277530447</v>
      </c>
      <c r="G2036" t="s">
        <v>1141</v>
      </c>
    </row>
    <row r="2037" spans="5:7" x14ac:dyDescent="0.25">
      <c r="E2037">
        <v>122098403</v>
      </c>
      <c r="F2037">
        <v>1220984037835</v>
      </c>
      <c r="G2037" t="s">
        <v>2804</v>
      </c>
    </row>
    <row r="2038" spans="5:7" x14ac:dyDescent="0.25">
      <c r="E2038">
        <v>122098403</v>
      </c>
      <c r="F2038">
        <v>1220984031128</v>
      </c>
      <c r="G2038" t="s">
        <v>2805</v>
      </c>
    </row>
    <row r="2039" spans="5:7" x14ac:dyDescent="0.25">
      <c r="E2039">
        <v>122098403</v>
      </c>
      <c r="F2039">
        <v>1220984035132</v>
      </c>
      <c r="G2039" t="s">
        <v>2806</v>
      </c>
    </row>
    <row r="2040" spans="5:7" x14ac:dyDescent="0.25">
      <c r="E2040">
        <v>122098202</v>
      </c>
      <c r="F2040">
        <v>1220982021102</v>
      </c>
      <c r="G2040" t="s">
        <v>2797</v>
      </c>
    </row>
    <row r="2041" spans="5:7" x14ac:dyDescent="0.25">
      <c r="E2041">
        <v>113367003</v>
      </c>
      <c r="F2041">
        <v>1133670032655</v>
      </c>
      <c r="G2041" t="s">
        <v>2011</v>
      </c>
    </row>
    <row r="2042" spans="5:7" x14ac:dyDescent="0.25">
      <c r="E2042">
        <v>110148002</v>
      </c>
      <c r="F2042">
        <v>1101480021359</v>
      </c>
      <c r="G2042" t="s">
        <v>1717</v>
      </c>
    </row>
    <row r="2043" spans="5:7" x14ac:dyDescent="0.25">
      <c r="E2043">
        <v>125237603</v>
      </c>
      <c r="F2043">
        <v>1252376037697</v>
      </c>
      <c r="G2043" t="s">
        <v>3079</v>
      </c>
    </row>
    <row r="2044" spans="5:7" x14ac:dyDescent="0.25">
      <c r="E2044">
        <v>125237603</v>
      </c>
      <c r="F2044">
        <v>1252376036511</v>
      </c>
      <c r="G2044" t="s">
        <v>3080</v>
      </c>
    </row>
    <row r="2045" spans="5:7" x14ac:dyDescent="0.25">
      <c r="E2045">
        <v>125237603</v>
      </c>
      <c r="F2045">
        <v>1252376031921</v>
      </c>
      <c r="G2045" t="s">
        <v>3081</v>
      </c>
    </row>
    <row r="2046" spans="5:7" x14ac:dyDescent="0.25">
      <c r="E2046">
        <v>124151902</v>
      </c>
      <c r="F2046">
        <v>1241519021370</v>
      </c>
      <c r="G2046" t="s">
        <v>2962</v>
      </c>
    </row>
    <row r="2047" spans="5:7" x14ac:dyDescent="0.25">
      <c r="E2047">
        <v>107655903</v>
      </c>
      <c r="F2047">
        <v>1076559034457</v>
      </c>
      <c r="G2047" t="s">
        <v>1517</v>
      </c>
    </row>
    <row r="2048" spans="5:7" x14ac:dyDescent="0.25">
      <c r="E2048">
        <v>103024102</v>
      </c>
      <c r="F2048">
        <v>1030241025191</v>
      </c>
      <c r="G2048" t="s">
        <v>1068</v>
      </c>
    </row>
    <row r="2049" spans="5:7" x14ac:dyDescent="0.25">
      <c r="E2049">
        <v>128325203</v>
      </c>
      <c r="F2049">
        <v>1283252038066</v>
      </c>
      <c r="G2049" t="s">
        <v>3442</v>
      </c>
    </row>
    <row r="2050" spans="5:7" x14ac:dyDescent="0.25">
      <c r="E2050">
        <v>114067002</v>
      </c>
      <c r="F2050">
        <v>1140670028116</v>
      </c>
      <c r="G2050" t="s">
        <v>2111</v>
      </c>
    </row>
    <row r="2051" spans="5:7" x14ac:dyDescent="0.25">
      <c r="E2051">
        <v>113361303</v>
      </c>
      <c r="F2051">
        <v>1133613035053</v>
      </c>
      <c r="G2051" t="s">
        <v>1924</v>
      </c>
    </row>
    <row r="2052" spans="5:7" x14ac:dyDescent="0.25">
      <c r="E2052">
        <v>115219002</v>
      </c>
      <c r="F2052">
        <v>1152190024704</v>
      </c>
      <c r="G2052" t="s">
        <v>2196</v>
      </c>
    </row>
    <row r="2053" spans="5:7" x14ac:dyDescent="0.25">
      <c r="E2053">
        <v>112675503</v>
      </c>
      <c r="F2053">
        <v>1126755034597</v>
      </c>
      <c r="G2053" t="s">
        <v>1881</v>
      </c>
    </row>
    <row r="2054" spans="5:7" x14ac:dyDescent="0.25">
      <c r="E2054">
        <v>112675503</v>
      </c>
      <c r="F2054">
        <v>1126755034598</v>
      </c>
      <c r="G2054" t="s">
        <v>1882</v>
      </c>
    </row>
    <row r="2055" spans="5:7" x14ac:dyDescent="0.25">
      <c r="E2055">
        <v>115219002</v>
      </c>
      <c r="F2055">
        <v>1152190027332</v>
      </c>
      <c r="G2055" t="s">
        <v>2197</v>
      </c>
    </row>
    <row r="2056" spans="5:7" x14ac:dyDescent="0.25">
      <c r="E2056">
        <v>106168003</v>
      </c>
      <c r="F2056">
        <v>1061680031495</v>
      </c>
      <c r="G2056" t="s">
        <v>1406</v>
      </c>
    </row>
    <row r="2057" spans="5:7" x14ac:dyDescent="0.25">
      <c r="E2057">
        <v>106168003</v>
      </c>
      <c r="F2057">
        <v>1061680038168</v>
      </c>
      <c r="G2057" t="s">
        <v>3493</v>
      </c>
    </row>
    <row r="2058" spans="5:7" x14ac:dyDescent="0.25">
      <c r="E2058">
        <v>106168003</v>
      </c>
      <c r="F2058">
        <v>1061680038169</v>
      </c>
      <c r="G2058" t="s">
        <v>3494</v>
      </c>
    </row>
    <row r="2059" spans="5:7" x14ac:dyDescent="0.25">
      <c r="E2059">
        <v>124151902</v>
      </c>
      <c r="F2059">
        <v>1241519027334</v>
      </c>
      <c r="G2059" t="s">
        <v>2963</v>
      </c>
    </row>
    <row r="2060" spans="5:7" x14ac:dyDescent="0.25">
      <c r="E2060">
        <v>103027503</v>
      </c>
      <c r="F2060">
        <v>1030275030433</v>
      </c>
      <c r="G2060" t="s">
        <v>1136</v>
      </c>
    </row>
    <row r="2061" spans="5:7" x14ac:dyDescent="0.25">
      <c r="E2061">
        <v>113364503</v>
      </c>
      <c r="F2061">
        <v>1133645037383</v>
      </c>
      <c r="G2061" t="s">
        <v>1993</v>
      </c>
    </row>
    <row r="2062" spans="5:7" x14ac:dyDescent="0.25">
      <c r="E2062">
        <v>114062003</v>
      </c>
      <c r="F2062">
        <v>1140620037755</v>
      </c>
      <c r="G2062" t="s">
        <v>2079</v>
      </c>
    </row>
    <row r="2063" spans="5:7" x14ac:dyDescent="0.25">
      <c r="E2063">
        <v>110183602</v>
      </c>
      <c r="F2063">
        <v>1101836026242</v>
      </c>
      <c r="G2063" t="s">
        <v>1746</v>
      </c>
    </row>
    <row r="2064" spans="5:7" x14ac:dyDescent="0.25">
      <c r="E2064">
        <v>103028302</v>
      </c>
      <c r="F2064">
        <v>1030283024843</v>
      </c>
      <c r="G2064" t="s">
        <v>1148</v>
      </c>
    </row>
    <row r="2065" spans="5:7" x14ac:dyDescent="0.25">
      <c r="E2065">
        <v>120452003</v>
      </c>
      <c r="F2065">
        <v>1204520037411</v>
      </c>
      <c r="G2065" t="s">
        <v>2538</v>
      </c>
    </row>
    <row r="2066" spans="5:7" x14ac:dyDescent="0.25">
      <c r="E2066">
        <v>104435303</v>
      </c>
      <c r="F2066">
        <v>1044353033164</v>
      </c>
      <c r="G2066" t="s">
        <v>1292</v>
      </c>
    </row>
    <row r="2067" spans="5:7" x14ac:dyDescent="0.25">
      <c r="E2067">
        <v>126515001</v>
      </c>
      <c r="F2067">
        <v>1265150013632</v>
      </c>
      <c r="G2067" t="s">
        <v>3316</v>
      </c>
    </row>
    <row r="2068" spans="5:7" x14ac:dyDescent="0.25">
      <c r="E2068">
        <v>104435303</v>
      </c>
      <c r="F2068">
        <v>1044353033165</v>
      </c>
      <c r="G2068" t="s">
        <v>1293</v>
      </c>
    </row>
    <row r="2069" spans="5:7" x14ac:dyDescent="0.25">
      <c r="E2069">
        <v>113364002</v>
      </c>
      <c r="F2069">
        <v>1133640022594</v>
      </c>
      <c r="G2069" t="s">
        <v>1978</v>
      </c>
    </row>
    <row r="2070" spans="5:7" x14ac:dyDescent="0.25">
      <c r="E2070">
        <v>126515001</v>
      </c>
      <c r="F2070">
        <v>1265150013771</v>
      </c>
      <c r="G2070" t="s">
        <v>3317</v>
      </c>
    </row>
    <row r="2071" spans="5:7" x14ac:dyDescent="0.25">
      <c r="E2071">
        <v>113362403</v>
      </c>
      <c r="F2071">
        <v>1133624032559</v>
      </c>
      <c r="G2071" t="s">
        <v>1946</v>
      </c>
    </row>
    <row r="2072" spans="5:7" x14ac:dyDescent="0.25">
      <c r="E2072">
        <v>126515001</v>
      </c>
      <c r="F2072">
        <v>1265150013614</v>
      </c>
      <c r="G2072" t="s">
        <v>3318</v>
      </c>
    </row>
    <row r="2073" spans="5:7" x14ac:dyDescent="0.25">
      <c r="E2073">
        <v>126515001</v>
      </c>
      <c r="F2073">
        <v>1265150016522</v>
      </c>
      <c r="G2073" t="s">
        <v>3319</v>
      </c>
    </row>
    <row r="2074" spans="5:7" x14ac:dyDescent="0.25">
      <c r="E2074">
        <v>105254053</v>
      </c>
      <c r="F2074">
        <v>1052540536777</v>
      </c>
      <c r="G2074" t="s">
        <v>1354</v>
      </c>
    </row>
    <row r="2075" spans="5:7" x14ac:dyDescent="0.25">
      <c r="E2075">
        <v>118401403</v>
      </c>
      <c r="F2075">
        <v>1184014035341</v>
      </c>
      <c r="G2075" t="s">
        <v>2399</v>
      </c>
    </row>
    <row r="2076" spans="5:7" x14ac:dyDescent="0.25">
      <c r="E2076">
        <v>125238502</v>
      </c>
      <c r="F2076">
        <v>1252385021949</v>
      </c>
      <c r="G2076" t="s">
        <v>3103</v>
      </c>
    </row>
    <row r="2077" spans="5:7" x14ac:dyDescent="0.25">
      <c r="E2077">
        <v>122092353</v>
      </c>
      <c r="F2077">
        <v>1220923531087</v>
      </c>
      <c r="G2077" t="s">
        <v>2750</v>
      </c>
    </row>
    <row r="2078" spans="5:7" x14ac:dyDescent="0.25">
      <c r="E2078">
        <v>122092353</v>
      </c>
      <c r="F2078">
        <v>1220923536454</v>
      </c>
      <c r="G2078" t="s">
        <v>2751</v>
      </c>
    </row>
    <row r="2079" spans="5:7" x14ac:dyDescent="0.25">
      <c r="E2079">
        <v>103021003</v>
      </c>
      <c r="F2079">
        <v>1030210037997</v>
      </c>
      <c r="G2079" t="s">
        <v>1015</v>
      </c>
    </row>
    <row r="2080" spans="5:7" x14ac:dyDescent="0.25">
      <c r="E2080">
        <v>108116503</v>
      </c>
      <c r="F2080">
        <v>1081165031278</v>
      </c>
      <c r="G2080" t="s">
        <v>1015</v>
      </c>
    </row>
    <row r="2081" spans="5:7" x14ac:dyDescent="0.25">
      <c r="E2081">
        <v>122098403</v>
      </c>
      <c r="F2081">
        <v>1220984031121</v>
      </c>
      <c r="G2081" t="s">
        <v>1015</v>
      </c>
    </row>
    <row r="2082" spans="5:7" x14ac:dyDescent="0.25">
      <c r="E2082">
        <v>108116503</v>
      </c>
      <c r="F2082">
        <v>1081165037941</v>
      </c>
      <c r="G2082" t="s">
        <v>1625</v>
      </c>
    </row>
    <row r="2083" spans="5:7" x14ac:dyDescent="0.25">
      <c r="E2083">
        <v>114062503</v>
      </c>
      <c r="F2083">
        <v>1140625030860</v>
      </c>
      <c r="G2083" t="s">
        <v>2083</v>
      </c>
    </row>
    <row r="2084" spans="5:7" x14ac:dyDescent="0.25">
      <c r="E2084">
        <v>126515001</v>
      </c>
      <c r="F2084">
        <v>1265150013701</v>
      </c>
      <c r="G2084" t="s">
        <v>3320</v>
      </c>
    </row>
    <row r="2085" spans="5:7" x14ac:dyDescent="0.25">
      <c r="E2085">
        <v>123461602</v>
      </c>
      <c r="F2085">
        <v>1234616023332</v>
      </c>
      <c r="G2085" t="s">
        <v>2830</v>
      </c>
    </row>
    <row r="2086" spans="5:7" x14ac:dyDescent="0.25">
      <c r="E2086">
        <v>105257602</v>
      </c>
      <c r="F2086">
        <v>1052576022058</v>
      </c>
      <c r="G2086" t="s">
        <v>1366</v>
      </c>
    </row>
    <row r="2087" spans="5:7" x14ac:dyDescent="0.25">
      <c r="E2087">
        <v>109246003</v>
      </c>
      <c r="F2087">
        <v>1092460031989</v>
      </c>
      <c r="G2087" t="s">
        <v>1663</v>
      </c>
    </row>
    <row r="2088" spans="5:7" x14ac:dyDescent="0.25">
      <c r="E2088">
        <v>109246003</v>
      </c>
      <c r="F2088">
        <v>1092460036805</v>
      </c>
      <c r="G2088" t="s">
        <v>1664</v>
      </c>
    </row>
    <row r="2089" spans="5:7" x14ac:dyDescent="0.25">
      <c r="E2089">
        <v>125237702</v>
      </c>
      <c r="F2089">
        <v>1252377021934</v>
      </c>
      <c r="G2089" t="s">
        <v>3088</v>
      </c>
    </row>
    <row r="2090" spans="5:7" x14ac:dyDescent="0.25">
      <c r="E2090">
        <v>125237702</v>
      </c>
      <c r="F2090">
        <v>1252377027218</v>
      </c>
      <c r="G2090" t="s">
        <v>3089</v>
      </c>
    </row>
    <row r="2091" spans="5:7" x14ac:dyDescent="0.25">
      <c r="E2091">
        <v>106169003</v>
      </c>
      <c r="F2091">
        <v>1061690035033</v>
      </c>
      <c r="G2091" t="s">
        <v>1407</v>
      </c>
    </row>
    <row r="2092" spans="5:7" x14ac:dyDescent="0.25">
      <c r="E2092">
        <v>101637002</v>
      </c>
      <c r="F2092">
        <v>1016370028197</v>
      </c>
      <c r="G2092" t="s">
        <v>3483</v>
      </c>
    </row>
    <row r="2093" spans="5:7" x14ac:dyDescent="0.25">
      <c r="E2093">
        <v>101637002</v>
      </c>
      <c r="F2093">
        <v>1016370027019</v>
      </c>
      <c r="G2093" t="s">
        <v>941</v>
      </c>
    </row>
    <row r="2094" spans="5:7" x14ac:dyDescent="0.25">
      <c r="E2094">
        <v>123466303</v>
      </c>
      <c r="F2094">
        <v>1234663033337</v>
      </c>
      <c r="G2094" t="s">
        <v>2894</v>
      </c>
    </row>
    <row r="2095" spans="5:7" x14ac:dyDescent="0.25">
      <c r="E2095">
        <v>121390302</v>
      </c>
      <c r="F2095">
        <v>1213903022781</v>
      </c>
      <c r="G2095" t="s">
        <v>2647</v>
      </c>
    </row>
    <row r="2096" spans="5:7" x14ac:dyDescent="0.25">
      <c r="E2096">
        <v>114067002</v>
      </c>
      <c r="F2096">
        <v>1140670020845</v>
      </c>
      <c r="G2096" t="s">
        <v>2112</v>
      </c>
    </row>
    <row r="2097" spans="5:7" x14ac:dyDescent="0.25">
      <c r="E2097">
        <v>127045853</v>
      </c>
      <c r="F2097">
        <v>1270458538189</v>
      </c>
      <c r="G2097" t="s">
        <v>3532</v>
      </c>
    </row>
    <row r="2098" spans="5:7" x14ac:dyDescent="0.25">
      <c r="E2098">
        <v>119357003</v>
      </c>
      <c r="F2098">
        <v>1193570035093</v>
      </c>
      <c r="G2098" t="s">
        <v>2479</v>
      </c>
    </row>
    <row r="2099" spans="5:7" x14ac:dyDescent="0.25">
      <c r="E2099">
        <v>119357003</v>
      </c>
      <c r="F2099">
        <v>1193570036748</v>
      </c>
      <c r="G2099" t="s">
        <v>2480</v>
      </c>
    </row>
    <row r="2100" spans="5:7" x14ac:dyDescent="0.25">
      <c r="E2100">
        <v>127045853</v>
      </c>
      <c r="F2100">
        <v>1270458530700</v>
      </c>
      <c r="G2100" t="s">
        <v>3403</v>
      </c>
    </row>
    <row r="2101" spans="5:7" x14ac:dyDescent="0.25">
      <c r="E2101">
        <v>119357003</v>
      </c>
      <c r="F2101">
        <v>1193570032496</v>
      </c>
      <c r="G2101" t="s">
        <v>2481</v>
      </c>
    </row>
    <row r="2102" spans="5:7" x14ac:dyDescent="0.25">
      <c r="E2102">
        <v>127045853</v>
      </c>
      <c r="F2102">
        <v>1270458538188</v>
      </c>
      <c r="G2102" t="s">
        <v>3531</v>
      </c>
    </row>
    <row r="2103" spans="5:7" x14ac:dyDescent="0.25">
      <c r="E2103">
        <v>103028203</v>
      </c>
      <c r="F2103">
        <v>1030282036928</v>
      </c>
      <c r="G2103" t="s">
        <v>1142</v>
      </c>
    </row>
    <row r="2104" spans="5:7" x14ac:dyDescent="0.25">
      <c r="E2104">
        <v>110183602</v>
      </c>
      <c r="F2104">
        <v>1101836026245</v>
      </c>
      <c r="G2104" t="s">
        <v>1747</v>
      </c>
    </row>
    <row r="2105" spans="5:7" x14ac:dyDescent="0.25">
      <c r="E2105">
        <v>122091002</v>
      </c>
      <c r="F2105">
        <v>1220910027030</v>
      </c>
      <c r="G2105" t="s">
        <v>2700</v>
      </c>
    </row>
    <row r="2106" spans="5:7" x14ac:dyDescent="0.25">
      <c r="E2106">
        <v>119357402</v>
      </c>
      <c r="F2106">
        <v>1193574024952</v>
      </c>
      <c r="G2106" t="s">
        <v>2492</v>
      </c>
    </row>
    <row r="2107" spans="5:7" x14ac:dyDescent="0.25">
      <c r="E2107">
        <v>115226003</v>
      </c>
      <c r="F2107">
        <v>1152260037756</v>
      </c>
      <c r="G2107" t="s">
        <v>2245</v>
      </c>
    </row>
    <row r="2108" spans="5:7" x14ac:dyDescent="0.25">
      <c r="E2108">
        <v>123468402</v>
      </c>
      <c r="F2108">
        <v>1234684023391</v>
      </c>
      <c r="G2108" t="s">
        <v>2935</v>
      </c>
    </row>
    <row r="2109" spans="5:7" x14ac:dyDescent="0.25">
      <c r="E2109">
        <v>108058003</v>
      </c>
      <c r="F2109">
        <v>1080580030751</v>
      </c>
      <c r="G2109" t="s">
        <v>1564</v>
      </c>
    </row>
    <row r="2110" spans="5:7" x14ac:dyDescent="0.25">
      <c r="E2110">
        <v>114068103</v>
      </c>
      <c r="F2110">
        <v>1140681030868</v>
      </c>
      <c r="G2110" t="s">
        <v>2128</v>
      </c>
    </row>
    <row r="2111" spans="5:7" x14ac:dyDescent="0.25">
      <c r="E2111">
        <v>105253553</v>
      </c>
      <c r="F2111">
        <v>1052535532036</v>
      </c>
      <c r="G2111" t="s">
        <v>1346</v>
      </c>
    </row>
    <row r="2112" spans="5:7" x14ac:dyDescent="0.25">
      <c r="E2112">
        <v>127046903</v>
      </c>
      <c r="F2112">
        <v>1270469037333</v>
      </c>
      <c r="G2112" t="s">
        <v>3404</v>
      </c>
    </row>
    <row r="2113" spans="5:7" x14ac:dyDescent="0.25">
      <c r="E2113">
        <v>127046903</v>
      </c>
      <c r="F2113">
        <v>1270469038000</v>
      </c>
      <c r="G2113" t="s">
        <v>3405</v>
      </c>
    </row>
    <row r="2114" spans="5:7" x14ac:dyDescent="0.25">
      <c r="E2114">
        <v>117598503</v>
      </c>
      <c r="F2114">
        <v>1175985034079</v>
      </c>
      <c r="G2114" t="s">
        <v>2395</v>
      </c>
    </row>
    <row r="2115" spans="5:7" x14ac:dyDescent="0.25">
      <c r="E2115">
        <v>111317503</v>
      </c>
      <c r="F2115">
        <v>1113175032309</v>
      </c>
      <c r="G2115" t="s">
        <v>1767</v>
      </c>
    </row>
    <row r="2116" spans="5:7" x14ac:dyDescent="0.25">
      <c r="E2116">
        <v>108566303</v>
      </c>
      <c r="F2116">
        <v>1085663036209</v>
      </c>
      <c r="G2116" t="s">
        <v>1640</v>
      </c>
    </row>
    <row r="2117" spans="5:7" x14ac:dyDescent="0.25">
      <c r="E2117">
        <v>108566303</v>
      </c>
      <c r="F2117">
        <v>1085663036210</v>
      </c>
      <c r="G2117" t="s">
        <v>1641</v>
      </c>
    </row>
    <row r="2118" spans="5:7" x14ac:dyDescent="0.25">
      <c r="E2118">
        <v>106618603</v>
      </c>
      <c r="F2118">
        <v>1066186034126</v>
      </c>
      <c r="G2118" t="s">
        <v>1456</v>
      </c>
    </row>
    <row r="2119" spans="5:7" x14ac:dyDescent="0.25">
      <c r="E2119">
        <v>103028302</v>
      </c>
      <c r="F2119">
        <v>1030283020458</v>
      </c>
      <c r="G2119" t="s">
        <v>1149</v>
      </c>
    </row>
    <row r="2120" spans="5:7" x14ac:dyDescent="0.25">
      <c r="E2120">
        <v>113363103</v>
      </c>
      <c r="F2120">
        <v>1133631032575</v>
      </c>
      <c r="G2120" t="s">
        <v>1961</v>
      </c>
    </row>
    <row r="2121" spans="5:7" x14ac:dyDescent="0.25">
      <c r="E2121">
        <v>112015203</v>
      </c>
      <c r="F2121">
        <v>1120152030012</v>
      </c>
      <c r="G2121" t="s">
        <v>1802</v>
      </c>
    </row>
    <row r="2122" spans="5:7" x14ac:dyDescent="0.25">
      <c r="E2122">
        <v>122092353</v>
      </c>
      <c r="F2122">
        <v>1220923535308</v>
      </c>
      <c r="G2122" t="s">
        <v>2752</v>
      </c>
    </row>
    <row r="2123" spans="5:7" x14ac:dyDescent="0.25">
      <c r="E2123">
        <v>105254353</v>
      </c>
      <c r="F2123">
        <v>1052543535227</v>
      </c>
      <c r="G2123" t="s">
        <v>1358</v>
      </c>
    </row>
    <row r="2124" spans="5:7" x14ac:dyDescent="0.25">
      <c r="E2124">
        <v>117416103</v>
      </c>
      <c r="F2124">
        <v>1174161037719</v>
      </c>
      <c r="G2124" t="s">
        <v>2373</v>
      </c>
    </row>
    <row r="2125" spans="5:7" x14ac:dyDescent="0.25">
      <c r="E2125">
        <v>123465602</v>
      </c>
      <c r="F2125">
        <v>1234656026998</v>
      </c>
      <c r="G2125" t="s">
        <v>2868</v>
      </c>
    </row>
    <row r="2126" spans="5:7" x14ac:dyDescent="0.25">
      <c r="E2126">
        <v>102027451</v>
      </c>
      <c r="F2126">
        <v>1020274517742</v>
      </c>
      <c r="G2126" t="s">
        <v>991</v>
      </c>
    </row>
    <row r="2127" spans="5:7" x14ac:dyDescent="0.25">
      <c r="E2127">
        <v>121390302</v>
      </c>
      <c r="F2127">
        <v>1213903022782</v>
      </c>
      <c r="G2127" t="s">
        <v>991</v>
      </c>
    </row>
    <row r="2128" spans="5:7" x14ac:dyDescent="0.25">
      <c r="E2128">
        <v>105252602</v>
      </c>
      <c r="F2128">
        <v>1052526022024</v>
      </c>
      <c r="G2128" t="s">
        <v>1337</v>
      </c>
    </row>
    <row r="2129" spans="5:7" x14ac:dyDescent="0.25">
      <c r="E2129">
        <v>122091352</v>
      </c>
      <c r="F2129">
        <v>1220913521027</v>
      </c>
      <c r="G2129" t="s">
        <v>1337</v>
      </c>
    </row>
    <row r="2130" spans="5:7" x14ac:dyDescent="0.25">
      <c r="E2130">
        <v>126515001</v>
      </c>
      <c r="F2130">
        <v>1265150013824</v>
      </c>
      <c r="G2130" t="s">
        <v>3321</v>
      </c>
    </row>
    <row r="2131" spans="5:7" x14ac:dyDescent="0.25">
      <c r="E2131">
        <v>125237903</v>
      </c>
      <c r="F2131">
        <v>1252379031937</v>
      </c>
      <c r="G2131" t="s">
        <v>3095</v>
      </c>
    </row>
    <row r="2132" spans="5:7" x14ac:dyDescent="0.25">
      <c r="E2132">
        <v>118667503</v>
      </c>
      <c r="F2132">
        <v>1186675036396</v>
      </c>
      <c r="G2132" t="s">
        <v>2453</v>
      </c>
    </row>
    <row r="2133" spans="5:7" x14ac:dyDescent="0.25">
      <c r="E2133">
        <v>123460302</v>
      </c>
      <c r="F2133">
        <v>1234603023234</v>
      </c>
      <c r="G2133" t="s">
        <v>2816</v>
      </c>
    </row>
    <row r="2134" spans="5:7" x14ac:dyDescent="0.25">
      <c r="E2134">
        <v>103026902</v>
      </c>
      <c r="F2134">
        <v>1030269020291</v>
      </c>
      <c r="G2134" t="s">
        <v>1125</v>
      </c>
    </row>
    <row r="2135" spans="5:7" x14ac:dyDescent="0.25">
      <c r="E2135">
        <v>113364002</v>
      </c>
      <c r="F2135">
        <v>1133640022587</v>
      </c>
      <c r="G2135" t="s">
        <v>1125</v>
      </c>
    </row>
    <row r="2136" spans="5:7" x14ac:dyDescent="0.25">
      <c r="E2136">
        <v>118403903</v>
      </c>
      <c r="F2136">
        <v>1184039032920</v>
      </c>
      <c r="G2136" t="s">
        <v>1125</v>
      </c>
    </row>
    <row r="2137" spans="5:7" x14ac:dyDescent="0.25">
      <c r="E2137">
        <v>115219002</v>
      </c>
      <c r="F2137">
        <v>1152190021738</v>
      </c>
      <c r="G2137" t="s">
        <v>2198</v>
      </c>
    </row>
    <row r="2138" spans="5:7" x14ac:dyDescent="0.25">
      <c r="E2138">
        <v>107650603</v>
      </c>
      <c r="F2138">
        <v>1076506034325</v>
      </c>
      <c r="G2138" t="s">
        <v>1461</v>
      </c>
    </row>
    <row r="2139" spans="5:7" x14ac:dyDescent="0.25">
      <c r="E2139">
        <v>107650603</v>
      </c>
      <c r="F2139">
        <v>1076506034330</v>
      </c>
      <c r="G2139" t="s">
        <v>1462</v>
      </c>
    </row>
    <row r="2140" spans="5:7" x14ac:dyDescent="0.25">
      <c r="E2140">
        <v>117417202</v>
      </c>
      <c r="F2140">
        <v>1174172023070</v>
      </c>
      <c r="G2140" t="s">
        <v>2379</v>
      </c>
    </row>
    <row r="2141" spans="5:7" x14ac:dyDescent="0.25">
      <c r="E2141">
        <v>112671303</v>
      </c>
      <c r="F2141">
        <v>1126713034539</v>
      </c>
      <c r="G2141" t="s">
        <v>1844</v>
      </c>
    </row>
    <row r="2142" spans="5:7" x14ac:dyDescent="0.25">
      <c r="E2142">
        <v>104107903</v>
      </c>
      <c r="F2142">
        <v>1041079031179</v>
      </c>
      <c r="G2142" t="s">
        <v>1240</v>
      </c>
    </row>
    <row r="2143" spans="5:7" x14ac:dyDescent="0.25">
      <c r="E2143">
        <v>126515001</v>
      </c>
      <c r="F2143">
        <v>1265150013724</v>
      </c>
      <c r="G2143" t="s">
        <v>3322</v>
      </c>
    </row>
    <row r="2144" spans="5:7" x14ac:dyDescent="0.25">
      <c r="E2144">
        <v>115222752</v>
      </c>
      <c r="F2144">
        <v>1152227527623</v>
      </c>
      <c r="G2144" t="s">
        <v>2233</v>
      </c>
    </row>
    <row r="2145" spans="5:7" x14ac:dyDescent="0.25">
      <c r="E2145">
        <v>126515001</v>
      </c>
      <c r="F2145">
        <v>1265150013844</v>
      </c>
      <c r="G2145" t="s">
        <v>3323</v>
      </c>
    </row>
    <row r="2146" spans="5:7" x14ac:dyDescent="0.25">
      <c r="E2146">
        <v>123467303</v>
      </c>
      <c r="F2146">
        <v>1234673033364</v>
      </c>
      <c r="G2146" t="s">
        <v>2918</v>
      </c>
    </row>
    <row r="2147" spans="5:7" x14ac:dyDescent="0.25">
      <c r="E2147">
        <v>107655903</v>
      </c>
      <c r="F2147">
        <v>1076559034453</v>
      </c>
      <c r="G2147" t="s">
        <v>1518</v>
      </c>
    </row>
    <row r="2148" spans="5:7" x14ac:dyDescent="0.25">
      <c r="E2148">
        <v>123466403</v>
      </c>
      <c r="F2148">
        <v>1234664033342</v>
      </c>
      <c r="G2148" t="s">
        <v>2899</v>
      </c>
    </row>
    <row r="2149" spans="5:7" x14ac:dyDescent="0.25">
      <c r="E2149">
        <v>129547603</v>
      </c>
      <c r="F2149">
        <v>1295476038136</v>
      </c>
      <c r="G2149" t="s">
        <v>3534</v>
      </c>
    </row>
    <row r="2150" spans="5:7" x14ac:dyDescent="0.25">
      <c r="E2150">
        <v>117596003</v>
      </c>
      <c r="F2150">
        <v>1175960034060</v>
      </c>
      <c r="G2150" t="s">
        <v>2385</v>
      </c>
    </row>
    <row r="2151" spans="5:7" x14ac:dyDescent="0.25">
      <c r="E2151">
        <v>122091002</v>
      </c>
      <c r="F2151">
        <v>1220910026896</v>
      </c>
      <c r="G2151" t="s">
        <v>2701</v>
      </c>
    </row>
    <row r="2152" spans="5:7" x14ac:dyDescent="0.25">
      <c r="E2152">
        <v>105628302</v>
      </c>
      <c r="F2152">
        <v>1056283024140</v>
      </c>
      <c r="G2152" t="s">
        <v>1387</v>
      </c>
    </row>
    <row r="2153" spans="5:7" x14ac:dyDescent="0.25">
      <c r="E2153">
        <v>125235502</v>
      </c>
      <c r="F2153">
        <v>1252355021894</v>
      </c>
      <c r="G2153" t="s">
        <v>1387</v>
      </c>
    </row>
    <row r="2154" spans="5:7" x14ac:dyDescent="0.25">
      <c r="E2154">
        <v>115221402</v>
      </c>
      <c r="F2154">
        <v>1152214021811</v>
      </c>
      <c r="G2154" t="s">
        <v>2212</v>
      </c>
    </row>
    <row r="2155" spans="5:7" x14ac:dyDescent="0.25">
      <c r="E2155">
        <v>123460302</v>
      </c>
      <c r="F2155">
        <v>1234603023226</v>
      </c>
      <c r="G2155" t="s">
        <v>2817</v>
      </c>
    </row>
    <row r="2156" spans="5:7" x14ac:dyDescent="0.25">
      <c r="E2156">
        <v>121136503</v>
      </c>
      <c r="F2156">
        <v>1211365037172</v>
      </c>
      <c r="G2156" t="s">
        <v>2631</v>
      </c>
    </row>
    <row r="2157" spans="5:7" x14ac:dyDescent="0.25">
      <c r="E2157">
        <v>125238502</v>
      </c>
      <c r="F2157">
        <v>1252385026518</v>
      </c>
      <c r="G2157" t="s">
        <v>3104</v>
      </c>
    </row>
    <row r="2158" spans="5:7" x14ac:dyDescent="0.25">
      <c r="E2158">
        <v>105204703</v>
      </c>
      <c r="F2158">
        <v>1052047037278</v>
      </c>
      <c r="G2158" t="s">
        <v>1318</v>
      </c>
    </row>
    <row r="2159" spans="5:7" x14ac:dyDescent="0.25">
      <c r="E2159">
        <v>105204703</v>
      </c>
      <c r="F2159">
        <v>1052047036136</v>
      </c>
      <c r="G2159" t="s">
        <v>1319</v>
      </c>
    </row>
    <row r="2160" spans="5:7" x14ac:dyDescent="0.25">
      <c r="E2160">
        <v>129546803</v>
      </c>
      <c r="F2160">
        <v>1295468033930</v>
      </c>
      <c r="G2160" t="s">
        <v>3468</v>
      </c>
    </row>
    <row r="2161" spans="5:7" x14ac:dyDescent="0.25">
      <c r="E2161">
        <v>116191103</v>
      </c>
      <c r="F2161">
        <v>1161911031597</v>
      </c>
      <c r="G2161" t="s">
        <v>2285</v>
      </c>
    </row>
    <row r="2162" spans="5:7" x14ac:dyDescent="0.25">
      <c r="E2162">
        <v>123467103</v>
      </c>
      <c r="F2162">
        <v>1234671033350</v>
      </c>
      <c r="G2162" t="s">
        <v>2906</v>
      </c>
    </row>
    <row r="2163" spans="5:7" x14ac:dyDescent="0.25">
      <c r="E2163">
        <v>113365303</v>
      </c>
      <c r="F2163">
        <v>1133653032648</v>
      </c>
      <c r="G2163" t="s">
        <v>2007</v>
      </c>
    </row>
    <row r="2164" spans="5:7" x14ac:dyDescent="0.25">
      <c r="E2164">
        <v>121395603</v>
      </c>
      <c r="F2164">
        <v>1213956035365</v>
      </c>
      <c r="G2164" t="s">
        <v>2681</v>
      </c>
    </row>
    <row r="2165" spans="5:7" x14ac:dyDescent="0.25">
      <c r="E2165">
        <v>121395603</v>
      </c>
      <c r="F2165">
        <v>1213956032833</v>
      </c>
      <c r="G2165" t="s">
        <v>2682</v>
      </c>
    </row>
    <row r="2166" spans="5:7" x14ac:dyDescent="0.25">
      <c r="E2166">
        <v>108567004</v>
      </c>
      <c r="F2166">
        <v>1085670046818</v>
      </c>
      <c r="G2166" t="s">
        <v>1642</v>
      </c>
    </row>
    <row r="2167" spans="5:7" x14ac:dyDescent="0.25">
      <c r="E2167">
        <v>108567004</v>
      </c>
      <c r="F2167">
        <v>1085670044002</v>
      </c>
      <c r="G2167" t="s">
        <v>1643</v>
      </c>
    </row>
    <row r="2168" spans="5:7" x14ac:dyDescent="0.25">
      <c r="E2168">
        <v>117414003</v>
      </c>
      <c r="F2168">
        <v>1174140035060</v>
      </c>
      <c r="G2168" t="s">
        <v>2361</v>
      </c>
    </row>
    <row r="2169" spans="5:7" x14ac:dyDescent="0.25">
      <c r="E2169">
        <v>128321103</v>
      </c>
      <c r="F2169">
        <v>1283211032352</v>
      </c>
      <c r="G2169" t="s">
        <v>3432</v>
      </c>
    </row>
    <row r="2170" spans="5:7" x14ac:dyDescent="0.25">
      <c r="E2170">
        <v>128321103</v>
      </c>
      <c r="F2170">
        <v>1283211032353</v>
      </c>
      <c r="G2170" t="s">
        <v>3433</v>
      </c>
    </row>
    <row r="2171" spans="5:7" x14ac:dyDescent="0.25">
      <c r="E2171">
        <v>122091002</v>
      </c>
      <c r="F2171">
        <v>1220910021008</v>
      </c>
      <c r="G2171" t="s">
        <v>2702</v>
      </c>
    </row>
    <row r="2172" spans="5:7" x14ac:dyDescent="0.25">
      <c r="E2172">
        <v>122097502</v>
      </c>
      <c r="F2172">
        <v>1220975021076</v>
      </c>
      <c r="G2172" t="s">
        <v>2766</v>
      </c>
    </row>
    <row r="2173" spans="5:7" x14ac:dyDescent="0.25">
      <c r="E2173">
        <v>123468303</v>
      </c>
      <c r="F2173">
        <v>1234683034943</v>
      </c>
      <c r="G2173" t="s">
        <v>2930</v>
      </c>
    </row>
    <row r="2174" spans="5:7" x14ac:dyDescent="0.25">
      <c r="E2174">
        <v>106612203</v>
      </c>
      <c r="F2174">
        <v>1066122034101</v>
      </c>
      <c r="G2174" t="s">
        <v>1442</v>
      </c>
    </row>
    <row r="2175" spans="5:7" x14ac:dyDescent="0.25">
      <c r="E2175">
        <v>118409203</v>
      </c>
      <c r="F2175">
        <v>1184092036388</v>
      </c>
      <c r="G2175" t="s">
        <v>2442</v>
      </c>
    </row>
    <row r="2176" spans="5:7" x14ac:dyDescent="0.25">
      <c r="E2176">
        <v>115228303</v>
      </c>
      <c r="F2176">
        <v>1152283034945</v>
      </c>
      <c r="G2176" t="s">
        <v>2251</v>
      </c>
    </row>
    <row r="2177" spans="5:7" x14ac:dyDescent="0.25">
      <c r="E2177">
        <v>124159002</v>
      </c>
      <c r="F2177">
        <v>1241590027324</v>
      </c>
      <c r="G2177" t="s">
        <v>3034</v>
      </c>
    </row>
    <row r="2178" spans="5:7" x14ac:dyDescent="0.25">
      <c r="E2178">
        <v>120486003</v>
      </c>
      <c r="F2178">
        <v>1204860033485</v>
      </c>
      <c r="G2178" t="s">
        <v>2605</v>
      </c>
    </row>
    <row r="2179" spans="5:7" x14ac:dyDescent="0.25">
      <c r="E2179">
        <v>120486003</v>
      </c>
      <c r="F2179">
        <v>1204860037210</v>
      </c>
      <c r="G2179" t="s">
        <v>2606</v>
      </c>
    </row>
    <row r="2180" spans="5:7" x14ac:dyDescent="0.25">
      <c r="E2180">
        <v>120486003</v>
      </c>
      <c r="F2180">
        <v>1204860035352</v>
      </c>
      <c r="G2180" t="s">
        <v>2607</v>
      </c>
    </row>
    <row r="2181" spans="5:7" x14ac:dyDescent="0.25">
      <c r="E2181">
        <v>108058003</v>
      </c>
      <c r="F2181">
        <v>1080580030752</v>
      </c>
      <c r="G2181" t="s">
        <v>1565</v>
      </c>
    </row>
    <row r="2182" spans="5:7" x14ac:dyDescent="0.25">
      <c r="E2182">
        <v>117086003</v>
      </c>
      <c r="F2182">
        <v>1170860030965</v>
      </c>
      <c r="G2182" t="s">
        <v>2345</v>
      </c>
    </row>
    <row r="2183" spans="5:7" x14ac:dyDescent="0.25">
      <c r="E2183">
        <v>126515001</v>
      </c>
      <c r="F2183">
        <v>1265150017245</v>
      </c>
      <c r="G2183" t="s">
        <v>3324</v>
      </c>
    </row>
    <row r="2184" spans="5:7" x14ac:dyDescent="0.25">
      <c r="E2184">
        <v>125238502</v>
      </c>
      <c r="F2184">
        <v>1252385026519</v>
      </c>
      <c r="G2184" t="s">
        <v>3105</v>
      </c>
    </row>
    <row r="2185" spans="5:7" x14ac:dyDescent="0.25">
      <c r="E2185">
        <v>115211003</v>
      </c>
      <c r="F2185">
        <v>1152110031680</v>
      </c>
      <c r="G2185" t="s">
        <v>2148</v>
      </c>
    </row>
    <row r="2186" spans="5:7" x14ac:dyDescent="0.25">
      <c r="E2186">
        <v>113364503</v>
      </c>
      <c r="F2186">
        <v>1133645032620</v>
      </c>
      <c r="G2186" t="s">
        <v>1994</v>
      </c>
    </row>
    <row r="2187" spans="5:7" x14ac:dyDescent="0.25">
      <c r="E2187">
        <v>102027451</v>
      </c>
      <c r="F2187">
        <v>1020274510379</v>
      </c>
      <c r="G2187" t="s">
        <v>992</v>
      </c>
    </row>
    <row r="2188" spans="5:7" x14ac:dyDescent="0.25">
      <c r="E2188">
        <v>121395103</v>
      </c>
      <c r="F2188">
        <v>1213951032825</v>
      </c>
      <c r="G2188" t="s">
        <v>2678</v>
      </c>
    </row>
    <row r="2189" spans="5:7" x14ac:dyDescent="0.25">
      <c r="E2189">
        <v>126515001</v>
      </c>
      <c r="F2189">
        <v>1265150017903</v>
      </c>
      <c r="G2189" t="s">
        <v>3325</v>
      </c>
    </row>
    <row r="2190" spans="5:7" x14ac:dyDescent="0.25">
      <c r="E2190">
        <v>109420803</v>
      </c>
      <c r="F2190">
        <v>1094208037281</v>
      </c>
      <c r="G2190" t="s">
        <v>1673</v>
      </c>
    </row>
    <row r="2191" spans="5:7" x14ac:dyDescent="0.25">
      <c r="E2191">
        <v>118409302</v>
      </c>
      <c r="F2191">
        <v>1184093022917</v>
      </c>
      <c r="G2191" t="s">
        <v>2446</v>
      </c>
    </row>
    <row r="2192" spans="5:7" x14ac:dyDescent="0.25">
      <c r="E2192">
        <v>124157203</v>
      </c>
      <c r="F2192">
        <v>1241572034841</v>
      </c>
      <c r="G2192" t="s">
        <v>3010</v>
      </c>
    </row>
    <row r="2193" spans="5:7" x14ac:dyDescent="0.25">
      <c r="E2193">
        <v>129547303</v>
      </c>
      <c r="F2193">
        <v>1295473037331</v>
      </c>
      <c r="G2193" t="s">
        <v>3471</v>
      </c>
    </row>
    <row r="2194" spans="5:7" x14ac:dyDescent="0.25">
      <c r="E2194">
        <v>129547303</v>
      </c>
      <c r="F2194">
        <v>1295473033935</v>
      </c>
      <c r="G2194" t="s">
        <v>3472</v>
      </c>
    </row>
    <row r="2195" spans="5:7" x14ac:dyDescent="0.25">
      <c r="E2195">
        <v>129547303</v>
      </c>
      <c r="F2195">
        <v>1295473035264</v>
      </c>
      <c r="G2195" t="s">
        <v>3473</v>
      </c>
    </row>
    <row r="2196" spans="5:7" x14ac:dyDescent="0.25">
      <c r="E2196">
        <v>114067503</v>
      </c>
      <c r="F2196">
        <v>1140675037429</v>
      </c>
      <c r="G2196" t="s">
        <v>2121</v>
      </c>
    </row>
    <row r="2197" spans="5:7" x14ac:dyDescent="0.25">
      <c r="E2197">
        <v>114067503</v>
      </c>
      <c r="F2197">
        <v>1140675030864</v>
      </c>
      <c r="G2197" t="s">
        <v>2122</v>
      </c>
    </row>
    <row r="2198" spans="5:7" x14ac:dyDescent="0.25">
      <c r="E2198">
        <v>114067503</v>
      </c>
      <c r="F2198">
        <v>1140675036888</v>
      </c>
      <c r="G2198" t="s">
        <v>2123</v>
      </c>
    </row>
    <row r="2199" spans="5:7" x14ac:dyDescent="0.25">
      <c r="E2199">
        <v>122097502</v>
      </c>
      <c r="F2199">
        <v>1220975021072</v>
      </c>
      <c r="G2199" t="s">
        <v>2767</v>
      </c>
    </row>
    <row r="2200" spans="5:7" x14ac:dyDescent="0.25">
      <c r="E2200">
        <v>123466103</v>
      </c>
      <c r="F2200">
        <v>1234661037766</v>
      </c>
      <c r="G2200" t="s">
        <v>2888</v>
      </c>
    </row>
    <row r="2201" spans="5:7" x14ac:dyDescent="0.25">
      <c r="E2201">
        <v>126515001</v>
      </c>
      <c r="F2201">
        <v>1265150017906</v>
      </c>
      <c r="G2201" t="s">
        <v>3326</v>
      </c>
    </row>
    <row r="2202" spans="5:7" x14ac:dyDescent="0.25">
      <c r="E2202">
        <v>112281302</v>
      </c>
      <c r="F2202">
        <v>1122813022209</v>
      </c>
      <c r="G2202" t="s">
        <v>1819</v>
      </c>
    </row>
    <row r="2203" spans="5:7" x14ac:dyDescent="0.25">
      <c r="E2203">
        <v>124151902</v>
      </c>
      <c r="F2203">
        <v>1241519027767</v>
      </c>
      <c r="G2203" t="s">
        <v>2964</v>
      </c>
    </row>
    <row r="2204" spans="5:7" x14ac:dyDescent="0.25">
      <c r="E2204">
        <v>115222752</v>
      </c>
      <c r="F2204">
        <v>1152227527667</v>
      </c>
      <c r="G2204" t="s">
        <v>2234</v>
      </c>
    </row>
    <row r="2205" spans="5:7" x14ac:dyDescent="0.25">
      <c r="E2205">
        <v>119357402</v>
      </c>
      <c r="F2205">
        <v>1193574026413</v>
      </c>
      <c r="G2205" t="s">
        <v>2493</v>
      </c>
    </row>
    <row r="2206" spans="5:7" x14ac:dyDescent="0.25">
      <c r="E2206">
        <v>116557103</v>
      </c>
      <c r="F2206">
        <v>1165571033969</v>
      </c>
      <c r="G2206" t="s">
        <v>2328</v>
      </c>
    </row>
    <row r="2207" spans="5:7" x14ac:dyDescent="0.25">
      <c r="E2207">
        <v>116557103</v>
      </c>
      <c r="F2207">
        <v>1165571036817</v>
      </c>
      <c r="G2207" t="s">
        <v>2329</v>
      </c>
    </row>
    <row r="2208" spans="5:7" x14ac:dyDescent="0.25">
      <c r="E2208">
        <v>116557103</v>
      </c>
      <c r="F2208">
        <v>1165571033968</v>
      </c>
      <c r="G2208" t="s">
        <v>2330</v>
      </c>
    </row>
    <row r="2209" spans="5:7" x14ac:dyDescent="0.25">
      <c r="E2209">
        <v>116557103</v>
      </c>
      <c r="F2209">
        <v>1165571037507</v>
      </c>
      <c r="G2209" t="s">
        <v>2331</v>
      </c>
    </row>
    <row r="2210" spans="5:7" x14ac:dyDescent="0.25">
      <c r="E2210">
        <v>122098103</v>
      </c>
      <c r="F2210">
        <v>1220981031098</v>
      </c>
      <c r="G2210" t="s">
        <v>2784</v>
      </c>
    </row>
    <row r="2211" spans="5:7" x14ac:dyDescent="0.25">
      <c r="E2211">
        <v>105259703</v>
      </c>
      <c r="F2211">
        <v>1052597036148</v>
      </c>
      <c r="G2211" t="s">
        <v>1381</v>
      </c>
    </row>
    <row r="2212" spans="5:7" x14ac:dyDescent="0.25">
      <c r="E2212">
        <v>104107903</v>
      </c>
      <c r="F2212">
        <v>1041079037412</v>
      </c>
      <c r="G2212" t="s">
        <v>1241</v>
      </c>
    </row>
    <row r="2213" spans="5:7" x14ac:dyDescent="0.25">
      <c r="E2213">
        <v>104107903</v>
      </c>
      <c r="F2213">
        <v>1041079035311</v>
      </c>
      <c r="G2213" t="s">
        <v>1242</v>
      </c>
    </row>
    <row r="2214" spans="5:7" x14ac:dyDescent="0.25">
      <c r="E2214">
        <v>104107903</v>
      </c>
      <c r="F2214">
        <v>1041079031183</v>
      </c>
      <c r="G2214" t="s">
        <v>1243</v>
      </c>
    </row>
    <row r="2215" spans="5:7" x14ac:dyDescent="0.25">
      <c r="E2215">
        <v>122098103</v>
      </c>
      <c r="F2215">
        <v>1220981031052</v>
      </c>
      <c r="G2215" t="s">
        <v>2785</v>
      </c>
    </row>
    <row r="2216" spans="5:7" x14ac:dyDescent="0.25">
      <c r="E2216">
        <v>111317503</v>
      </c>
      <c r="F2216">
        <v>1113175032310</v>
      </c>
      <c r="G2216" t="s">
        <v>1768</v>
      </c>
    </row>
    <row r="2217" spans="5:7" x14ac:dyDescent="0.25">
      <c r="E2217">
        <v>108567204</v>
      </c>
      <c r="F2217">
        <v>1085672044006</v>
      </c>
      <c r="G2217" t="s">
        <v>1645</v>
      </c>
    </row>
    <row r="2218" spans="5:7" x14ac:dyDescent="0.25">
      <c r="E2218">
        <v>123469303</v>
      </c>
      <c r="F2218">
        <v>1234693036835</v>
      </c>
      <c r="G2218" t="s">
        <v>2949</v>
      </c>
    </row>
    <row r="2219" spans="5:7" x14ac:dyDescent="0.25">
      <c r="E2219">
        <v>120484803</v>
      </c>
      <c r="F2219">
        <v>1204848038056</v>
      </c>
      <c r="G2219" t="s">
        <v>2595</v>
      </c>
    </row>
    <row r="2220" spans="5:7" x14ac:dyDescent="0.25">
      <c r="E2220">
        <v>103029902</v>
      </c>
      <c r="F2220">
        <v>1030299028089</v>
      </c>
      <c r="G2220" t="s">
        <v>1197</v>
      </c>
    </row>
    <row r="2221" spans="5:7" x14ac:dyDescent="0.25">
      <c r="E2221">
        <v>103028302</v>
      </c>
      <c r="F2221">
        <v>1030283028001</v>
      </c>
      <c r="G2221" t="s">
        <v>1150</v>
      </c>
    </row>
    <row r="2222" spans="5:7" x14ac:dyDescent="0.25">
      <c r="E2222">
        <v>103028302</v>
      </c>
      <c r="F2222">
        <v>1030283020460</v>
      </c>
      <c r="G2222" t="s">
        <v>1151</v>
      </c>
    </row>
    <row r="2223" spans="5:7" x14ac:dyDescent="0.25">
      <c r="E2223">
        <v>103028302</v>
      </c>
      <c r="F2223">
        <v>1030283028002</v>
      </c>
      <c r="G2223" t="s">
        <v>1152</v>
      </c>
    </row>
    <row r="2224" spans="5:7" x14ac:dyDescent="0.25">
      <c r="E2224">
        <v>112674403</v>
      </c>
      <c r="F2224">
        <v>1126744037962</v>
      </c>
      <c r="G2224" t="s">
        <v>1873</v>
      </c>
    </row>
    <row r="2225" spans="5:7" x14ac:dyDescent="0.25">
      <c r="E2225">
        <v>116496503</v>
      </c>
      <c r="F2225">
        <v>1164965037009</v>
      </c>
      <c r="G2225" t="s">
        <v>2313</v>
      </c>
    </row>
    <row r="2226" spans="5:7" x14ac:dyDescent="0.25">
      <c r="E2226">
        <v>116496503</v>
      </c>
      <c r="F2226">
        <v>1164965037893</v>
      </c>
      <c r="G2226" t="s">
        <v>2314</v>
      </c>
    </row>
    <row r="2227" spans="5:7" x14ac:dyDescent="0.25">
      <c r="E2227">
        <v>116496503</v>
      </c>
      <c r="F2227">
        <v>1164965037892</v>
      </c>
      <c r="G2227" t="s">
        <v>2315</v>
      </c>
    </row>
    <row r="2228" spans="5:7" x14ac:dyDescent="0.25">
      <c r="E2228">
        <v>124152003</v>
      </c>
      <c r="F2228">
        <v>1241520037265</v>
      </c>
      <c r="G2228" t="s">
        <v>2976</v>
      </c>
    </row>
    <row r="2229" spans="5:7" x14ac:dyDescent="0.25">
      <c r="E2229">
        <v>108567404</v>
      </c>
      <c r="F2229">
        <v>1085674047397</v>
      </c>
      <c r="G2229" t="s">
        <v>1646</v>
      </c>
    </row>
    <row r="2230" spans="5:7" x14ac:dyDescent="0.25">
      <c r="E2230">
        <v>108567404</v>
      </c>
      <c r="F2230">
        <v>1085674046800</v>
      </c>
      <c r="G2230" t="s">
        <v>1647</v>
      </c>
    </row>
    <row r="2231" spans="5:7" x14ac:dyDescent="0.25">
      <c r="E2231">
        <v>108567404</v>
      </c>
      <c r="F2231">
        <v>1085674047398</v>
      </c>
      <c r="G2231" t="s">
        <v>1648</v>
      </c>
    </row>
    <row r="2232" spans="5:7" x14ac:dyDescent="0.25">
      <c r="E2232">
        <v>128030852</v>
      </c>
      <c r="F2232">
        <v>1280308526577</v>
      </c>
      <c r="G2232" t="s">
        <v>3418</v>
      </c>
    </row>
    <row r="2233" spans="5:7" x14ac:dyDescent="0.25">
      <c r="E2233">
        <v>104435603</v>
      </c>
      <c r="F2233">
        <v>1044356038093</v>
      </c>
      <c r="G2233" t="s">
        <v>1296</v>
      </c>
    </row>
    <row r="2234" spans="5:7" x14ac:dyDescent="0.25">
      <c r="E2234">
        <v>125238402</v>
      </c>
      <c r="F2234">
        <v>1252384021943</v>
      </c>
      <c r="G2234" t="s">
        <v>3101</v>
      </c>
    </row>
    <row r="2235" spans="5:7" x14ac:dyDescent="0.25">
      <c r="E2235">
        <v>104435603</v>
      </c>
      <c r="F2235">
        <v>1044356038092</v>
      </c>
      <c r="G2235" t="s">
        <v>1297</v>
      </c>
    </row>
    <row r="2236" spans="5:7" x14ac:dyDescent="0.25">
      <c r="E2236">
        <v>104435703</v>
      </c>
      <c r="F2236">
        <v>1044357037705</v>
      </c>
      <c r="G2236" t="s">
        <v>1299</v>
      </c>
    </row>
    <row r="2237" spans="5:7" x14ac:dyDescent="0.25">
      <c r="E2237">
        <v>104435703</v>
      </c>
      <c r="F2237">
        <v>1044357037387</v>
      </c>
      <c r="G2237" t="s">
        <v>1300</v>
      </c>
    </row>
    <row r="2238" spans="5:7" x14ac:dyDescent="0.25">
      <c r="E2238">
        <v>104435703</v>
      </c>
      <c r="F2238">
        <v>1044357033124</v>
      </c>
      <c r="G2238" t="s">
        <v>1301</v>
      </c>
    </row>
    <row r="2239" spans="5:7" x14ac:dyDescent="0.25">
      <c r="E2239">
        <v>126515001</v>
      </c>
      <c r="F2239">
        <v>1265150013653</v>
      </c>
      <c r="G2239" t="s">
        <v>3327</v>
      </c>
    </row>
    <row r="2240" spans="5:7" x14ac:dyDescent="0.25">
      <c r="E2240">
        <v>115211603</v>
      </c>
      <c r="F2240">
        <v>1152116031696</v>
      </c>
      <c r="G2240" t="s">
        <v>2163</v>
      </c>
    </row>
    <row r="2241" spans="5:7" x14ac:dyDescent="0.25">
      <c r="E2241">
        <v>126515001</v>
      </c>
      <c r="F2241">
        <v>1265150017246</v>
      </c>
      <c r="G2241" t="s">
        <v>3328</v>
      </c>
    </row>
    <row r="2242" spans="5:7" x14ac:dyDescent="0.25">
      <c r="E2242">
        <v>126515001</v>
      </c>
      <c r="F2242">
        <v>1265150013725</v>
      </c>
      <c r="G2242" t="s">
        <v>3329</v>
      </c>
    </row>
    <row r="2243" spans="5:7" x14ac:dyDescent="0.25">
      <c r="E2243">
        <v>120483302</v>
      </c>
      <c r="F2243">
        <v>1204833028058</v>
      </c>
      <c r="G2243" t="s">
        <v>2590</v>
      </c>
    </row>
    <row r="2244" spans="5:7" x14ac:dyDescent="0.25">
      <c r="E2244">
        <v>105628302</v>
      </c>
      <c r="F2244">
        <v>1056283024145</v>
      </c>
      <c r="G2244" t="s">
        <v>1388</v>
      </c>
    </row>
    <row r="2245" spans="5:7" x14ac:dyDescent="0.25">
      <c r="E2245">
        <v>105628302</v>
      </c>
      <c r="F2245">
        <v>1056283024146</v>
      </c>
      <c r="G2245" t="s">
        <v>1389</v>
      </c>
    </row>
    <row r="2246" spans="5:7" x14ac:dyDescent="0.25">
      <c r="E2246">
        <v>129547203</v>
      </c>
      <c r="F2246">
        <v>1295472033938</v>
      </c>
      <c r="G2246" t="s">
        <v>3469</v>
      </c>
    </row>
    <row r="2247" spans="5:7" x14ac:dyDescent="0.25">
      <c r="E2247">
        <v>129547203</v>
      </c>
      <c r="F2247">
        <v>1295472033940</v>
      </c>
      <c r="G2247" t="s">
        <v>3470</v>
      </c>
    </row>
    <row r="2248" spans="5:7" x14ac:dyDescent="0.25">
      <c r="E2248">
        <v>104376203</v>
      </c>
      <c r="F2248">
        <v>1043762032706</v>
      </c>
      <c r="G2248" t="s">
        <v>1258</v>
      </c>
    </row>
    <row r="2249" spans="5:7" x14ac:dyDescent="0.25">
      <c r="E2249">
        <v>104376203</v>
      </c>
      <c r="F2249">
        <v>1043762032708</v>
      </c>
      <c r="G2249" t="s">
        <v>1259</v>
      </c>
    </row>
    <row r="2250" spans="5:7" x14ac:dyDescent="0.25">
      <c r="E2250">
        <v>115216503</v>
      </c>
      <c r="F2250">
        <v>1152165031711</v>
      </c>
      <c r="G2250" t="s">
        <v>2175</v>
      </c>
    </row>
    <row r="2251" spans="5:7" x14ac:dyDescent="0.25">
      <c r="E2251">
        <v>126515001</v>
      </c>
      <c r="F2251">
        <v>1265150013702</v>
      </c>
      <c r="G2251" t="s">
        <v>3330</v>
      </c>
    </row>
    <row r="2252" spans="5:7" x14ac:dyDescent="0.25">
      <c r="E2252">
        <v>117417202</v>
      </c>
      <c r="F2252">
        <v>1174172023062</v>
      </c>
      <c r="G2252" t="s">
        <v>2380</v>
      </c>
    </row>
    <row r="2253" spans="5:7" x14ac:dyDescent="0.25">
      <c r="E2253">
        <v>121390302</v>
      </c>
      <c r="F2253">
        <v>1213903026448</v>
      </c>
      <c r="G2253" t="s">
        <v>2380</v>
      </c>
    </row>
    <row r="2254" spans="5:7" x14ac:dyDescent="0.25">
      <c r="E2254">
        <v>126515001</v>
      </c>
      <c r="F2254">
        <v>1265150013800</v>
      </c>
      <c r="G2254" t="s">
        <v>3331</v>
      </c>
    </row>
    <row r="2255" spans="5:7" x14ac:dyDescent="0.25">
      <c r="E2255">
        <v>107656502</v>
      </c>
      <c r="F2255">
        <v>1076565027757</v>
      </c>
      <c r="G2255" t="s">
        <v>1529</v>
      </c>
    </row>
    <row r="2256" spans="5:7" x14ac:dyDescent="0.25">
      <c r="E2256">
        <v>126515001</v>
      </c>
      <c r="F2256">
        <v>1265150017809</v>
      </c>
      <c r="G2256" t="s">
        <v>3332</v>
      </c>
    </row>
    <row r="2257" spans="5:7" x14ac:dyDescent="0.25">
      <c r="E2257">
        <v>116496603</v>
      </c>
      <c r="F2257">
        <v>1164966033569</v>
      </c>
      <c r="G2257" t="s">
        <v>2320</v>
      </c>
    </row>
    <row r="2258" spans="5:7" x14ac:dyDescent="0.25">
      <c r="E2258">
        <v>116496603</v>
      </c>
      <c r="F2258">
        <v>1164966038181</v>
      </c>
      <c r="G2258" t="s">
        <v>3515</v>
      </c>
    </row>
    <row r="2259" spans="5:7" x14ac:dyDescent="0.25">
      <c r="E2259">
        <v>115218003</v>
      </c>
      <c r="F2259">
        <v>1152180031729</v>
      </c>
      <c r="G2259" t="s">
        <v>2180</v>
      </c>
    </row>
    <row r="2260" spans="5:7" x14ac:dyDescent="0.25">
      <c r="E2260">
        <v>115218003</v>
      </c>
      <c r="F2260">
        <v>1152180035221</v>
      </c>
      <c r="G2260" t="s">
        <v>2181</v>
      </c>
    </row>
    <row r="2261" spans="5:7" x14ac:dyDescent="0.25">
      <c r="E2261">
        <v>115218003</v>
      </c>
      <c r="F2261">
        <v>1152180037921</v>
      </c>
      <c r="G2261" t="s">
        <v>2182</v>
      </c>
    </row>
    <row r="2262" spans="5:7" x14ac:dyDescent="0.25">
      <c r="E2262">
        <v>111316003</v>
      </c>
      <c r="F2262">
        <v>1113160032291</v>
      </c>
      <c r="G2262" t="s">
        <v>1766</v>
      </c>
    </row>
    <row r="2263" spans="5:7" x14ac:dyDescent="0.25">
      <c r="E2263">
        <v>121392303</v>
      </c>
      <c r="F2263">
        <v>1213923035239</v>
      </c>
      <c r="G2263" t="s">
        <v>2660</v>
      </c>
    </row>
    <row r="2264" spans="5:7" x14ac:dyDescent="0.25">
      <c r="E2264">
        <v>120522003</v>
      </c>
      <c r="F2264">
        <v>1205220033866</v>
      </c>
      <c r="G2264" t="s">
        <v>2619</v>
      </c>
    </row>
    <row r="2265" spans="5:7" x14ac:dyDescent="0.25">
      <c r="E2265">
        <v>112676503</v>
      </c>
      <c r="F2265">
        <v>1126765037556</v>
      </c>
      <c r="G2265" t="s">
        <v>1897</v>
      </c>
    </row>
    <row r="2266" spans="5:7" x14ac:dyDescent="0.25">
      <c r="E2266">
        <v>121135503</v>
      </c>
      <c r="F2266">
        <v>1211355031310</v>
      </c>
      <c r="G2266" t="s">
        <v>2627</v>
      </c>
    </row>
    <row r="2267" spans="5:7" x14ac:dyDescent="0.25">
      <c r="E2267">
        <v>115211603</v>
      </c>
      <c r="F2267">
        <v>1152116031699</v>
      </c>
      <c r="G2267" t="s">
        <v>2164</v>
      </c>
    </row>
    <row r="2268" spans="5:7" x14ac:dyDescent="0.25">
      <c r="E2268">
        <v>123463603</v>
      </c>
      <c r="F2268">
        <v>1234636033270</v>
      </c>
      <c r="G2268" t="s">
        <v>2839</v>
      </c>
    </row>
    <row r="2269" spans="5:7" x14ac:dyDescent="0.25">
      <c r="E2269">
        <v>112671303</v>
      </c>
      <c r="F2269">
        <v>1126713037696</v>
      </c>
      <c r="G2269" t="s">
        <v>1845</v>
      </c>
    </row>
    <row r="2270" spans="5:7" x14ac:dyDescent="0.25">
      <c r="E2270">
        <v>114067002</v>
      </c>
      <c r="F2270">
        <v>1140670025028</v>
      </c>
      <c r="G2270" t="s">
        <v>2113</v>
      </c>
    </row>
    <row r="2271" spans="5:7" x14ac:dyDescent="0.25">
      <c r="E2271">
        <v>123466103</v>
      </c>
      <c r="F2271">
        <v>1234661037554</v>
      </c>
      <c r="G2271" t="s">
        <v>2889</v>
      </c>
    </row>
    <row r="2272" spans="5:7" x14ac:dyDescent="0.25">
      <c r="E2272">
        <v>123465303</v>
      </c>
      <c r="F2272">
        <v>1234653038139</v>
      </c>
      <c r="G2272" t="s">
        <v>3525</v>
      </c>
    </row>
    <row r="2273" spans="5:7" x14ac:dyDescent="0.25">
      <c r="E2273">
        <v>121394503</v>
      </c>
      <c r="F2273">
        <v>1213945036727</v>
      </c>
      <c r="G2273" t="s">
        <v>2665</v>
      </c>
    </row>
    <row r="2274" spans="5:7" x14ac:dyDescent="0.25">
      <c r="E2274">
        <v>106169003</v>
      </c>
      <c r="F2274">
        <v>1061690035034</v>
      </c>
      <c r="G2274" t="s">
        <v>1408</v>
      </c>
    </row>
    <row r="2275" spans="5:7" x14ac:dyDescent="0.25">
      <c r="E2275">
        <v>104107503</v>
      </c>
      <c r="F2275">
        <v>1041075031171</v>
      </c>
      <c r="G2275" t="s">
        <v>1228</v>
      </c>
    </row>
    <row r="2276" spans="5:7" x14ac:dyDescent="0.25">
      <c r="E2276">
        <v>104107503</v>
      </c>
      <c r="F2276">
        <v>1041075031172</v>
      </c>
      <c r="G2276" t="s">
        <v>1229</v>
      </c>
    </row>
    <row r="2277" spans="5:7" x14ac:dyDescent="0.25">
      <c r="E2277">
        <v>104107503</v>
      </c>
      <c r="F2277">
        <v>1041075036647</v>
      </c>
      <c r="G2277" t="s">
        <v>1230</v>
      </c>
    </row>
    <row r="2278" spans="5:7" x14ac:dyDescent="0.25">
      <c r="E2278">
        <v>107652603</v>
      </c>
      <c r="F2278">
        <v>1076526034357</v>
      </c>
      <c r="G2278" t="s">
        <v>1473</v>
      </c>
    </row>
    <row r="2279" spans="5:7" x14ac:dyDescent="0.25">
      <c r="E2279">
        <v>106616203</v>
      </c>
      <c r="F2279">
        <v>1066162034116</v>
      </c>
      <c r="G2279" t="s">
        <v>1449</v>
      </c>
    </row>
    <row r="2280" spans="5:7" x14ac:dyDescent="0.25">
      <c r="E2280">
        <v>109427503</v>
      </c>
      <c r="F2280">
        <v>1094275033116</v>
      </c>
      <c r="G2280" t="s">
        <v>1681</v>
      </c>
    </row>
    <row r="2281" spans="5:7" x14ac:dyDescent="0.25">
      <c r="E2281">
        <v>109427503</v>
      </c>
      <c r="F2281">
        <v>1094275033117</v>
      </c>
      <c r="G2281" t="s">
        <v>1682</v>
      </c>
    </row>
    <row r="2282" spans="5:7" x14ac:dyDescent="0.25">
      <c r="E2282">
        <v>113367003</v>
      </c>
      <c r="F2282">
        <v>1133670032657</v>
      </c>
      <c r="G2282" t="s">
        <v>2012</v>
      </c>
    </row>
    <row r="2283" spans="5:7" x14ac:dyDescent="0.25">
      <c r="E2283">
        <v>126515001</v>
      </c>
      <c r="F2283">
        <v>1265150013634</v>
      </c>
      <c r="G2283" t="s">
        <v>3333</v>
      </c>
    </row>
    <row r="2284" spans="5:7" x14ac:dyDescent="0.25">
      <c r="E2284">
        <v>101260303</v>
      </c>
      <c r="F2284">
        <v>1012603034921</v>
      </c>
      <c r="G2284" t="s">
        <v>851</v>
      </c>
    </row>
    <row r="2285" spans="5:7" x14ac:dyDescent="0.25">
      <c r="E2285">
        <v>120452003</v>
      </c>
      <c r="F2285">
        <v>1204520033202</v>
      </c>
      <c r="G2285" t="s">
        <v>851</v>
      </c>
    </row>
    <row r="2286" spans="5:7" x14ac:dyDescent="0.25">
      <c r="E2286">
        <v>113361703</v>
      </c>
      <c r="F2286">
        <v>1133617032521</v>
      </c>
      <c r="G2286" t="s">
        <v>1932</v>
      </c>
    </row>
    <row r="2287" spans="5:7" x14ac:dyDescent="0.25">
      <c r="E2287">
        <v>117086003</v>
      </c>
      <c r="F2287">
        <v>1170860036713</v>
      </c>
      <c r="G2287" t="s">
        <v>2346</v>
      </c>
    </row>
    <row r="2288" spans="5:7" x14ac:dyDescent="0.25">
      <c r="E2288">
        <v>122092353</v>
      </c>
      <c r="F2288">
        <v>1220923531130</v>
      </c>
      <c r="G2288" t="s">
        <v>2753</v>
      </c>
    </row>
    <row r="2289" spans="5:7" x14ac:dyDescent="0.25">
      <c r="E2289">
        <v>113367003</v>
      </c>
      <c r="F2289">
        <v>1133670032658</v>
      </c>
      <c r="G2289" t="s">
        <v>2013</v>
      </c>
    </row>
    <row r="2290" spans="5:7" x14ac:dyDescent="0.25">
      <c r="E2290">
        <v>126515001</v>
      </c>
      <c r="F2290">
        <v>1265150013773</v>
      </c>
      <c r="G2290" t="s">
        <v>3334</v>
      </c>
    </row>
    <row r="2291" spans="5:7" x14ac:dyDescent="0.25">
      <c r="E2291">
        <v>118408852</v>
      </c>
      <c r="F2291">
        <v>1184088527492</v>
      </c>
      <c r="G2291" t="s">
        <v>2438</v>
      </c>
    </row>
    <row r="2292" spans="5:7" x14ac:dyDescent="0.25">
      <c r="E2292">
        <v>118408852</v>
      </c>
      <c r="F2292">
        <v>1184088527497</v>
      </c>
      <c r="G2292" t="s">
        <v>2439</v>
      </c>
    </row>
    <row r="2293" spans="5:7" x14ac:dyDescent="0.25">
      <c r="E2293">
        <v>108567703</v>
      </c>
      <c r="F2293">
        <v>1085677034014</v>
      </c>
      <c r="G2293" t="s">
        <v>1651</v>
      </c>
    </row>
    <row r="2294" spans="5:7" x14ac:dyDescent="0.25">
      <c r="E2294">
        <v>108567703</v>
      </c>
      <c r="F2294">
        <v>1085677034015</v>
      </c>
      <c r="G2294" t="s">
        <v>1652</v>
      </c>
    </row>
    <row r="2295" spans="5:7" x14ac:dyDescent="0.25">
      <c r="E2295">
        <v>123467103</v>
      </c>
      <c r="F2295">
        <v>1234671033354</v>
      </c>
      <c r="G2295" t="s">
        <v>2907</v>
      </c>
    </row>
    <row r="2296" spans="5:7" x14ac:dyDescent="0.25">
      <c r="E2296">
        <v>119350303</v>
      </c>
      <c r="F2296">
        <v>1193503036398</v>
      </c>
      <c r="G2296" t="s">
        <v>2460</v>
      </c>
    </row>
    <row r="2297" spans="5:7" x14ac:dyDescent="0.25">
      <c r="E2297">
        <v>103028653</v>
      </c>
      <c r="F2297">
        <v>1030286530438</v>
      </c>
      <c r="G2297" t="s">
        <v>1153</v>
      </c>
    </row>
    <row r="2298" spans="5:7" x14ac:dyDescent="0.25">
      <c r="E2298">
        <v>103028653</v>
      </c>
      <c r="F2298">
        <v>1030286537751</v>
      </c>
      <c r="G2298" t="s">
        <v>1154</v>
      </c>
    </row>
    <row r="2299" spans="5:7" x14ac:dyDescent="0.25">
      <c r="E2299">
        <v>103028653</v>
      </c>
      <c r="F2299">
        <v>1030286530440</v>
      </c>
      <c r="G2299" t="s">
        <v>1155</v>
      </c>
    </row>
    <row r="2300" spans="5:7" x14ac:dyDescent="0.25">
      <c r="E2300">
        <v>124151902</v>
      </c>
      <c r="F2300">
        <v>1241519026474</v>
      </c>
      <c r="G2300" t="s">
        <v>2965</v>
      </c>
    </row>
    <row r="2301" spans="5:7" x14ac:dyDescent="0.25">
      <c r="E2301">
        <v>102027451</v>
      </c>
      <c r="F2301">
        <v>1020274517693</v>
      </c>
      <c r="G2301" t="s">
        <v>993</v>
      </c>
    </row>
    <row r="2302" spans="5:7" x14ac:dyDescent="0.25">
      <c r="E2302">
        <v>128033053</v>
      </c>
      <c r="F2302">
        <v>1280330530592</v>
      </c>
      <c r="G2302" t="s">
        <v>3426</v>
      </c>
    </row>
    <row r="2303" spans="5:7" x14ac:dyDescent="0.25">
      <c r="E2303">
        <v>104107803</v>
      </c>
      <c r="F2303">
        <v>1041078037718</v>
      </c>
      <c r="G2303" t="s">
        <v>1233</v>
      </c>
    </row>
    <row r="2304" spans="5:7" x14ac:dyDescent="0.25">
      <c r="E2304">
        <v>104107803</v>
      </c>
      <c r="F2304">
        <v>1041078037717</v>
      </c>
      <c r="G2304" t="s">
        <v>1234</v>
      </c>
    </row>
    <row r="2305" spans="5:7" x14ac:dyDescent="0.25">
      <c r="E2305">
        <v>101631703</v>
      </c>
      <c r="F2305">
        <v>1016317034937</v>
      </c>
      <c r="G2305" t="s">
        <v>921</v>
      </c>
    </row>
    <row r="2306" spans="5:7" x14ac:dyDescent="0.25">
      <c r="E2306">
        <v>112676203</v>
      </c>
      <c r="F2306">
        <v>1126762036832</v>
      </c>
      <c r="G2306" t="s">
        <v>1887</v>
      </c>
    </row>
    <row r="2307" spans="5:7" x14ac:dyDescent="0.25">
      <c r="E2307">
        <v>112676203</v>
      </c>
      <c r="F2307">
        <v>1126762037699</v>
      </c>
      <c r="G2307" t="s">
        <v>1888</v>
      </c>
    </row>
    <row r="2308" spans="5:7" x14ac:dyDescent="0.25">
      <c r="E2308">
        <v>123466103</v>
      </c>
      <c r="F2308">
        <v>1234661033327</v>
      </c>
      <c r="G2308" t="s">
        <v>2890</v>
      </c>
    </row>
    <row r="2309" spans="5:7" x14ac:dyDescent="0.25">
      <c r="E2309">
        <v>103028703</v>
      </c>
      <c r="F2309">
        <v>1030287037490</v>
      </c>
      <c r="G2309" t="s">
        <v>1156</v>
      </c>
    </row>
    <row r="2310" spans="5:7" x14ac:dyDescent="0.25">
      <c r="E2310">
        <v>103028703</v>
      </c>
      <c r="F2310">
        <v>1030287030468</v>
      </c>
      <c r="G2310" t="s">
        <v>1157</v>
      </c>
    </row>
    <row r="2311" spans="5:7" x14ac:dyDescent="0.25">
      <c r="E2311">
        <v>103028703</v>
      </c>
      <c r="F2311">
        <v>1030287030470</v>
      </c>
      <c r="G2311" t="s">
        <v>1158</v>
      </c>
    </row>
    <row r="2312" spans="5:7" x14ac:dyDescent="0.25">
      <c r="E2312">
        <v>112281302</v>
      </c>
      <c r="F2312">
        <v>1122813022216</v>
      </c>
      <c r="G2312" t="s">
        <v>1820</v>
      </c>
    </row>
    <row r="2313" spans="5:7" x14ac:dyDescent="0.25">
      <c r="E2313">
        <v>115224003</v>
      </c>
      <c r="F2313">
        <v>1152240031797</v>
      </c>
      <c r="G2313" t="s">
        <v>2240</v>
      </c>
    </row>
    <row r="2314" spans="5:7" x14ac:dyDescent="0.25">
      <c r="E2314">
        <v>102027451</v>
      </c>
      <c r="F2314">
        <v>1020274517888</v>
      </c>
      <c r="G2314" t="s">
        <v>994</v>
      </c>
    </row>
    <row r="2315" spans="5:7" x14ac:dyDescent="0.25">
      <c r="E2315">
        <v>113381303</v>
      </c>
      <c r="F2315">
        <v>1133813032729</v>
      </c>
      <c r="G2315" t="s">
        <v>2028</v>
      </c>
    </row>
    <row r="2316" spans="5:7" x14ac:dyDescent="0.25">
      <c r="E2316">
        <v>115674603</v>
      </c>
      <c r="F2316">
        <v>1156746037572</v>
      </c>
      <c r="G2316" t="s">
        <v>2276</v>
      </c>
    </row>
    <row r="2317" spans="5:7" x14ac:dyDescent="0.25">
      <c r="E2317">
        <v>121390302</v>
      </c>
      <c r="F2317">
        <v>1213903022793</v>
      </c>
      <c r="G2317" t="s">
        <v>2648</v>
      </c>
    </row>
    <row r="2318" spans="5:7" x14ac:dyDescent="0.25">
      <c r="E2318">
        <v>103028753</v>
      </c>
      <c r="F2318">
        <v>1030287537682</v>
      </c>
      <c r="G2318" t="s">
        <v>1159</v>
      </c>
    </row>
    <row r="2319" spans="5:7" x14ac:dyDescent="0.25">
      <c r="E2319">
        <v>103028753</v>
      </c>
      <c r="F2319">
        <v>1030287536906</v>
      </c>
      <c r="G2319" t="s">
        <v>1160</v>
      </c>
    </row>
    <row r="2320" spans="5:7" x14ac:dyDescent="0.25">
      <c r="E2320">
        <v>103028753</v>
      </c>
      <c r="F2320">
        <v>1030287530467</v>
      </c>
      <c r="G2320" t="s">
        <v>1161</v>
      </c>
    </row>
    <row r="2321" spans="5:7" x14ac:dyDescent="0.25">
      <c r="E2321">
        <v>126515001</v>
      </c>
      <c r="F2321">
        <v>1265150013859</v>
      </c>
      <c r="G2321" t="s">
        <v>3335</v>
      </c>
    </row>
    <row r="2322" spans="5:7" x14ac:dyDescent="0.25">
      <c r="E2322">
        <v>119357402</v>
      </c>
      <c r="F2322">
        <v>1193574022487</v>
      </c>
      <c r="G2322" t="s">
        <v>2494</v>
      </c>
    </row>
    <row r="2323" spans="5:7" x14ac:dyDescent="0.25">
      <c r="E2323">
        <v>101261302</v>
      </c>
      <c r="F2323">
        <v>1012613024819</v>
      </c>
      <c r="G2323" t="s">
        <v>864</v>
      </c>
    </row>
    <row r="2324" spans="5:7" x14ac:dyDescent="0.25">
      <c r="E2324">
        <v>115221402</v>
      </c>
      <c r="F2324">
        <v>1152214021780</v>
      </c>
      <c r="G2324" t="s">
        <v>864</v>
      </c>
    </row>
    <row r="2325" spans="5:7" x14ac:dyDescent="0.25">
      <c r="E2325">
        <v>127047404</v>
      </c>
      <c r="F2325">
        <v>1270474046568</v>
      </c>
      <c r="G2325" t="s">
        <v>864</v>
      </c>
    </row>
    <row r="2326" spans="5:7" x14ac:dyDescent="0.25">
      <c r="E2326">
        <v>127047404</v>
      </c>
      <c r="F2326">
        <v>1270474040714</v>
      </c>
      <c r="G2326" t="s">
        <v>3406</v>
      </c>
    </row>
    <row r="2327" spans="5:7" x14ac:dyDescent="0.25">
      <c r="E2327">
        <v>127047404</v>
      </c>
      <c r="F2327">
        <v>1270474046937</v>
      </c>
      <c r="G2327" t="s">
        <v>3407</v>
      </c>
    </row>
    <row r="2328" spans="5:7" x14ac:dyDescent="0.25">
      <c r="E2328">
        <v>109248003</v>
      </c>
      <c r="F2328">
        <v>1092480036697</v>
      </c>
      <c r="G2328" t="s">
        <v>1667</v>
      </c>
    </row>
    <row r="2329" spans="5:7" x14ac:dyDescent="0.25">
      <c r="E2329">
        <v>105628302</v>
      </c>
      <c r="F2329">
        <v>1056283026150</v>
      </c>
      <c r="G2329" t="s">
        <v>1390</v>
      </c>
    </row>
    <row r="2330" spans="5:7" x14ac:dyDescent="0.25">
      <c r="E2330">
        <v>112676403</v>
      </c>
      <c r="F2330">
        <v>1126764034608</v>
      </c>
      <c r="G2330" t="s">
        <v>1894</v>
      </c>
    </row>
    <row r="2331" spans="5:7" x14ac:dyDescent="0.25">
      <c r="E2331">
        <v>117416103</v>
      </c>
      <c r="F2331">
        <v>1174161033056</v>
      </c>
      <c r="G2331" t="s">
        <v>2374</v>
      </c>
    </row>
    <row r="2332" spans="5:7" x14ac:dyDescent="0.25">
      <c r="E2332">
        <v>125238402</v>
      </c>
      <c r="F2332">
        <v>1252384027946</v>
      </c>
      <c r="G2332" t="s">
        <v>3102</v>
      </c>
    </row>
    <row r="2333" spans="5:7" x14ac:dyDescent="0.25">
      <c r="E2333">
        <v>113384603</v>
      </c>
      <c r="F2333">
        <v>1133846032746</v>
      </c>
      <c r="G2333" t="s">
        <v>2037</v>
      </c>
    </row>
    <row r="2334" spans="5:7" x14ac:dyDescent="0.25">
      <c r="E2334">
        <v>116197503</v>
      </c>
      <c r="F2334">
        <v>1161975031627</v>
      </c>
      <c r="G2334" t="s">
        <v>2297</v>
      </c>
    </row>
    <row r="2335" spans="5:7" x14ac:dyDescent="0.25">
      <c r="E2335">
        <v>116197503</v>
      </c>
      <c r="F2335">
        <v>1161975037668</v>
      </c>
      <c r="G2335" t="s">
        <v>2298</v>
      </c>
    </row>
    <row r="2336" spans="5:7" x14ac:dyDescent="0.25">
      <c r="E2336">
        <v>112676503</v>
      </c>
      <c r="F2336">
        <v>1126765036692</v>
      </c>
      <c r="G2336" t="s">
        <v>1898</v>
      </c>
    </row>
    <row r="2337" spans="5:7" x14ac:dyDescent="0.25">
      <c r="E2337">
        <v>111297504</v>
      </c>
      <c r="F2337">
        <v>1112975047391</v>
      </c>
      <c r="G2337" t="s">
        <v>1754</v>
      </c>
    </row>
    <row r="2338" spans="5:7" x14ac:dyDescent="0.25">
      <c r="E2338">
        <v>111297504</v>
      </c>
      <c r="F2338">
        <v>1112975042253</v>
      </c>
      <c r="G2338" t="s">
        <v>1755</v>
      </c>
    </row>
    <row r="2339" spans="5:7" x14ac:dyDescent="0.25">
      <c r="E2339">
        <v>111317503</v>
      </c>
      <c r="F2339">
        <v>1113175032313</v>
      </c>
      <c r="G2339" t="s">
        <v>1769</v>
      </c>
    </row>
    <row r="2340" spans="5:7" x14ac:dyDescent="0.25">
      <c r="E2340">
        <v>121395703</v>
      </c>
      <c r="F2340">
        <v>1213957038075</v>
      </c>
      <c r="G2340" t="s">
        <v>2687</v>
      </c>
    </row>
    <row r="2341" spans="5:7" x14ac:dyDescent="0.25">
      <c r="E2341">
        <v>121395703</v>
      </c>
      <c r="F2341">
        <v>1213957034808</v>
      </c>
      <c r="G2341" t="s">
        <v>2688</v>
      </c>
    </row>
    <row r="2342" spans="5:7" x14ac:dyDescent="0.25">
      <c r="E2342">
        <v>121395703</v>
      </c>
      <c r="F2342">
        <v>1213957032839</v>
      </c>
      <c r="G2342" t="s">
        <v>2689</v>
      </c>
    </row>
    <row r="2343" spans="5:7" x14ac:dyDescent="0.25">
      <c r="E2343">
        <v>112676503</v>
      </c>
      <c r="F2343">
        <v>1126765036286</v>
      </c>
      <c r="G2343" t="s">
        <v>1899</v>
      </c>
    </row>
    <row r="2344" spans="5:7" x14ac:dyDescent="0.25">
      <c r="E2344">
        <v>114067002</v>
      </c>
      <c r="F2344">
        <v>1140670020855</v>
      </c>
      <c r="G2344" t="s">
        <v>1899</v>
      </c>
    </row>
    <row r="2345" spans="5:7" x14ac:dyDescent="0.25">
      <c r="E2345">
        <v>107657503</v>
      </c>
      <c r="F2345">
        <v>1076575036932</v>
      </c>
      <c r="G2345" t="s">
        <v>1540</v>
      </c>
    </row>
    <row r="2346" spans="5:7" x14ac:dyDescent="0.25">
      <c r="E2346">
        <v>107657503</v>
      </c>
      <c r="F2346">
        <v>1076575038102</v>
      </c>
      <c r="G2346" t="s">
        <v>1541</v>
      </c>
    </row>
    <row r="2347" spans="5:7" x14ac:dyDescent="0.25">
      <c r="E2347">
        <v>107657503</v>
      </c>
      <c r="F2347">
        <v>1076575037978</v>
      </c>
      <c r="G2347" t="s">
        <v>1542</v>
      </c>
    </row>
    <row r="2348" spans="5:7" x14ac:dyDescent="0.25">
      <c r="E2348">
        <v>107657503</v>
      </c>
      <c r="F2348">
        <v>1076575036191</v>
      </c>
      <c r="G2348" t="s">
        <v>1543</v>
      </c>
    </row>
    <row r="2349" spans="5:7" x14ac:dyDescent="0.25">
      <c r="E2349">
        <v>111312503</v>
      </c>
      <c r="F2349">
        <v>1113125037525</v>
      </c>
      <c r="G2349" t="s">
        <v>1758</v>
      </c>
    </row>
    <row r="2350" spans="5:7" x14ac:dyDescent="0.25">
      <c r="E2350">
        <v>126515001</v>
      </c>
      <c r="F2350">
        <v>1265150013654</v>
      </c>
      <c r="G2350" t="s">
        <v>3336</v>
      </c>
    </row>
    <row r="2351" spans="5:7" x14ac:dyDescent="0.25">
      <c r="E2351">
        <v>113384603</v>
      </c>
      <c r="F2351">
        <v>1133846032743</v>
      </c>
      <c r="G2351" t="s">
        <v>2038</v>
      </c>
    </row>
    <row r="2352" spans="5:7" x14ac:dyDescent="0.25">
      <c r="E2352">
        <v>114067002</v>
      </c>
      <c r="F2352">
        <v>1140670020857</v>
      </c>
      <c r="G2352" t="s">
        <v>2114</v>
      </c>
    </row>
    <row r="2353" spans="5:7" x14ac:dyDescent="0.25">
      <c r="E2353">
        <v>105251453</v>
      </c>
      <c r="F2353">
        <v>1052514536141</v>
      </c>
      <c r="G2353" t="s">
        <v>1325</v>
      </c>
    </row>
    <row r="2354" spans="5:7" x14ac:dyDescent="0.25">
      <c r="E2354">
        <v>115211603</v>
      </c>
      <c r="F2354">
        <v>1152116031695</v>
      </c>
      <c r="G2354" t="s">
        <v>2165</v>
      </c>
    </row>
    <row r="2355" spans="5:7" x14ac:dyDescent="0.25">
      <c r="E2355">
        <v>123467303</v>
      </c>
      <c r="F2355">
        <v>1234673037458</v>
      </c>
      <c r="G2355" t="s">
        <v>2919</v>
      </c>
    </row>
    <row r="2356" spans="5:7" x14ac:dyDescent="0.25">
      <c r="E2356">
        <v>108077503</v>
      </c>
      <c r="F2356">
        <v>1080775038076</v>
      </c>
      <c r="G2356" t="s">
        <v>1588</v>
      </c>
    </row>
    <row r="2357" spans="5:7" x14ac:dyDescent="0.25">
      <c r="E2357">
        <v>108077503</v>
      </c>
      <c r="F2357">
        <v>1080775035130</v>
      </c>
      <c r="G2357" t="s">
        <v>1589</v>
      </c>
    </row>
    <row r="2358" spans="5:7" x14ac:dyDescent="0.25">
      <c r="E2358">
        <v>111317503</v>
      </c>
      <c r="F2358">
        <v>1113175032312</v>
      </c>
      <c r="G2358" t="s">
        <v>1770</v>
      </c>
    </row>
    <row r="2359" spans="5:7" x14ac:dyDescent="0.25">
      <c r="E2359">
        <v>112674403</v>
      </c>
      <c r="F2359">
        <v>1126744037644</v>
      </c>
      <c r="G2359" t="s">
        <v>1874</v>
      </c>
    </row>
    <row r="2360" spans="5:7" x14ac:dyDescent="0.25">
      <c r="E2360">
        <v>102027451</v>
      </c>
      <c r="F2360">
        <v>1020274517916</v>
      </c>
      <c r="G2360" t="s">
        <v>995</v>
      </c>
    </row>
    <row r="2361" spans="5:7" x14ac:dyDescent="0.25">
      <c r="E2361">
        <v>120481002</v>
      </c>
      <c r="F2361">
        <v>1204810023452</v>
      </c>
      <c r="G2361" t="s">
        <v>2580</v>
      </c>
    </row>
    <row r="2362" spans="5:7" x14ac:dyDescent="0.25">
      <c r="E2362">
        <v>126515001</v>
      </c>
      <c r="F2362">
        <v>1265150013655</v>
      </c>
      <c r="G2362" t="s">
        <v>3337</v>
      </c>
    </row>
    <row r="2363" spans="5:7" x14ac:dyDescent="0.25">
      <c r="E2363">
        <v>112676703</v>
      </c>
      <c r="F2363">
        <v>1126767034622</v>
      </c>
      <c r="G2363" t="s">
        <v>1903</v>
      </c>
    </row>
    <row r="2364" spans="5:7" x14ac:dyDescent="0.25">
      <c r="E2364">
        <v>112676703</v>
      </c>
      <c r="F2364">
        <v>1126767036725</v>
      </c>
      <c r="G2364" t="s">
        <v>1904</v>
      </c>
    </row>
    <row r="2365" spans="5:7" x14ac:dyDescent="0.25">
      <c r="E2365">
        <v>112676703</v>
      </c>
      <c r="F2365">
        <v>1126767034623</v>
      </c>
      <c r="G2365" t="s">
        <v>1905</v>
      </c>
    </row>
    <row r="2366" spans="5:7" x14ac:dyDescent="0.25">
      <c r="E2366">
        <v>112676703</v>
      </c>
      <c r="F2366">
        <v>1126767034618</v>
      </c>
      <c r="G2366" t="s">
        <v>1906</v>
      </c>
    </row>
    <row r="2367" spans="5:7" x14ac:dyDescent="0.25">
      <c r="E2367">
        <v>102027451</v>
      </c>
      <c r="F2367">
        <v>1020274517362</v>
      </c>
      <c r="G2367" t="s">
        <v>996</v>
      </c>
    </row>
    <row r="2368" spans="5:7" x14ac:dyDescent="0.25">
      <c r="E2368">
        <v>114069103</v>
      </c>
      <c r="F2368">
        <v>1140691037436</v>
      </c>
      <c r="G2368" t="s">
        <v>2133</v>
      </c>
    </row>
    <row r="2369" spans="5:7" x14ac:dyDescent="0.25">
      <c r="E2369">
        <v>103020603</v>
      </c>
      <c r="F2369">
        <v>1030206030029</v>
      </c>
      <c r="G2369" t="s">
        <v>1007</v>
      </c>
    </row>
    <row r="2370" spans="5:7" x14ac:dyDescent="0.25">
      <c r="E2370">
        <v>101261302</v>
      </c>
      <c r="F2370">
        <v>1012613022172</v>
      </c>
      <c r="G2370" t="s">
        <v>865</v>
      </c>
    </row>
    <row r="2371" spans="5:7" x14ac:dyDescent="0.25">
      <c r="E2371">
        <v>105258503</v>
      </c>
      <c r="F2371">
        <v>1052585032070</v>
      </c>
      <c r="G2371" t="s">
        <v>865</v>
      </c>
    </row>
    <row r="2372" spans="5:7" x14ac:dyDescent="0.25">
      <c r="E2372">
        <v>122098003</v>
      </c>
      <c r="F2372">
        <v>1220980031091</v>
      </c>
      <c r="G2372" t="s">
        <v>865</v>
      </c>
    </row>
    <row r="2373" spans="5:7" x14ac:dyDescent="0.25">
      <c r="E2373">
        <v>125238502</v>
      </c>
      <c r="F2373">
        <v>1252385021950</v>
      </c>
      <c r="G2373" t="s">
        <v>3106</v>
      </c>
    </row>
    <row r="2374" spans="5:7" x14ac:dyDescent="0.25">
      <c r="E2374">
        <v>125238502</v>
      </c>
      <c r="F2374">
        <v>1252385028134</v>
      </c>
      <c r="G2374" t="s">
        <v>3529</v>
      </c>
    </row>
    <row r="2375" spans="5:7" x14ac:dyDescent="0.25">
      <c r="E2375">
        <v>123467203</v>
      </c>
      <c r="F2375">
        <v>1234672033368</v>
      </c>
      <c r="G2375" t="s">
        <v>2910</v>
      </c>
    </row>
    <row r="2376" spans="5:7" x14ac:dyDescent="0.25">
      <c r="E2376">
        <v>123467203</v>
      </c>
      <c r="F2376">
        <v>1234672033370</v>
      </c>
      <c r="G2376" t="s">
        <v>2911</v>
      </c>
    </row>
    <row r="2377" spans="5:7" x14ac:dyDescent="0.25">
      <c r="E2377">
        <v>123467203</v>
      </c>
      <c r="F2377">
        <v>1234672033376</v>
      </c>
      <c r="G2377" t="s">
        <v>2912</v>
      </c>
    </row>
    <row r="2378" spans="5:7" x14ac:dyDescent="0.25">
      <c r="E2378">
        <v>123467203</v>
      </c>
      <c r="F2378">
        <v>1234672033375</v>
      </c>
      <c r="G2378" t="s">
        <v>2913</v>
      </c>
    </row>
    <row r="2379" spans="5:7" x14ac:dyDescent="0.25">
      <c r="E2379">
        <v>123467303</v>
      </c>
      <c r="F2379">
        <v>1234673033365</v>
      </c>
      <c r="G2379" t="s">
        <v>2920</v>
      </c>
    </row>
    <row r="2380" spans="5:7" x14ac:dyDescent="0.25">
      <c r="E2380">
        <v>123467303</v>
      </c>
      <c r="F2380">
        <v>1234673037817</v>
      </c>
      <c r="G2380" t="s">
        <v>2921</v>
      </c>
    </row>
    <row r="2381" spans="5:7" x14ac:dyDescent="0.25">
      <c r="E2381">
        <v>123467303</v>
      </c>
      <c r="F2381">
        <v>1234673037818</v>
      </c>
      <c r="G2381" t="s">
        <v>2922</v>
      </c>
    </row>
    <row r="2382" spans="5:7" x14ac:dyDescent="0.25">
      <c r="E2382">
        <v>123467303</v>
      </c>
      <c r="F2382">
        <v>1234673033367</v>
      </c>
      <c r="G2382" t="s">
        <v>2923</v>
      </c>
    </row>
    <row r="2383" spans="5:7" x14ac:dyDescent="0.25">
      <c r="E2383">
        <v>123467303</v>
      </c>
      <c r="F2383">
        <v>1234673037599</v>
      </c>
      <c r="G2383" t="s">
        <v>2924</v>
      </c>
    </row>
    <row r="2384" spans="5:7" x14ac:dyDescent="0.25">
      <c r="E2384">
        <v>101308503</v>
      </c>
      <c r="F2384">
        <v>1013085032287</v>
      </c>
      <c r="G2384" t="s">
        <v>895</v>
      </c>
    </row>
    <row r="2385" spans="5:7" x14ac:dyDescent="0.25">
      <c r="E2385">
        <v>121395103</v>
      </c>
      <c r="F2385">
        <v>1213951037603</v>
      </c>
      <c r="G2385" t="s">
        <v>2679</v>
      </c>
    </row>
    <row r="2386" spans="5:7" x14ac:dyDescent="0.25">
      <c r="E2386">
        <v>125237903</v>
      </c>
      <c r="F2386">
        <v>1252379036625</v>
      </c>
      <c r="G2386" t="s">
        <v>3096</v>
      </c>
    </row>
    <row r="2387" spans="5:7" x14ac:dyDescent="0.25">
      <c r="E2387">
        <v>124152003</v>
      </c>
      <c r="F2387">
        <v>1241520037990</v>
      </c>
      <c r="G2387" t="s">
        <v>2977</v>
      </c>
    </row>
    <row r="2388" spans="5:7" x14ac:dyDescent="0.25">
      <c r="E2388">
        <v>126515001</v>
      </c>
      <c r="F2388">
        <v>1265150017234</v>
      </c>
      <c r="G2388" t="s">
        <v>3338</v>
      </c>
    </row>
    <row r="2389" spans="5:7" x14ac:dyDescent="0.25">
      <c r="E2389">
        <v>109248003</v>
      </c>
      <c r="F2389">
        <v>1092480031992</v>
      </c>
      <c r="G2389" t="s">
        <v>1668</v>
      </c>
    </row>
    <row r="2390" spans="5:7" x14ac:dyDescent="0.25">
      <c r="E2390">
        <v>109248003</v>
      </c>
      <c r="F2390">
        <v>1092480035169</v>
      </c>
      <c r="G2390" t="s">
        <v>1669</v>
      </c>
    </row>
    <row r="2391" spans="5:7" x14ac:dyDescent="0.25">
      <c r="E2391">
        <v>112286003</v>
      </c>
      <c r="F2391">
        <v>1122860032226</v>
      </c>
      <c r="G2391" t="s">
        <v>1833</v>
      </c>
    </row>
    <row r="2392" spans="5:7" x14ac:dyDescent="0.25">
      <c r="E2392">
        <v>111312503</v>
      </c>
      <c r="F2392">
        <v>1113125037620</v>
      </c>
      <c r="G2392" t="s">
        <v>1759</v>
      </c>
    </row>
    <row r="2393" spans="5:7" x14ac:dyDescent="0.25">
      <c r="E2393">
        <v>126515001</v>
      </c>
      <c r="F2393">
        <v>1265150013635</v>
      </c>
      <c r="G2393" t="s">
        <v>3339</v>
      </c>
    </row>
    <row r="2394" spans="5:7" x14ac:dyDescent="0.25">
      <c r="E2394">
        <v>126515001</v>
      </c>
      <c r="F2394">
        <v>1265150016541</v>
      </c>
      <c r="G2394" t="s">
        <v>3340</v>
      </c>
    </row>
    <row r="2395" spans="5:7" x14ac:dyDescent="0.25">
      <c r="E2395">
        <v>107653802</v>
      </c>
      <c r="F2395">
        <v>1076538025359</v>
      </c>
      <c r="G2395" t="s">
        <v>1490</v>
      </c>
    </row>
    <row r="2396" spans="5:7" x14ac:dyDescent="0.25">
      <c r="E2396">
        <v>110148002</v>
      </c>
      <c r="F2396">
        <v>1101480021364</v>
      </c>
      <c r="G2396" t="s">
        <v>1718</v>
      </c>
    </row>
    <row r="2397" spans="5:7" x14ac:dyDescent="0.25">
      <c r="E2397">
        <v>127040703</v>
      </c>
      <c r="F2397">
        <v>1270407030632</v>
      </c>
      <c r="G2397" t="s">
        <v>3373</v>
      </c>
    </row>
    <row r="2398" spans="5:7" x14ac:dyDescent="0.25">
      <c r="E2398">
        <v>126515001</v>
      </c>
      <c r="F2398">
        <v>1265150014963</v>
      </c>
      <c r="G2398" t="s">
        <v>3341</v>
      </c>
    </row>
    <row r="2399" spans="5:7" x14ac:dyDescent="0.25">
      <c r="E2399">
        <v>126515001</v>
      </c>
      <c r="F2399">
        <v>1265150013727</v>
      </c>
      <c r="G2399" t="s">
        <v>3342</v>
      </c>
    </row>
    <row r="2400" spans="5:7" x14ac:dyDescent="0.25">
      <c r="E2400">
        <v>103028833</v>
      </c>
      <c r="F2400">
        <v>1030288330260</v>
      </c>
      <c r="G2400" t="s">
        <v>1165</v>
      </c>
    </row>
    <row r="2401" spans="5:7" x14ac:dyDescent="0.25">
      <c r="E2401">
        <v>103028833</v>
      </c>
      <c r="F2401">
        <v>1030288330196</v>
      </c>
      <c r="G2401" t="s">
        <v>1166</v>
      </c>
    </row>
    <row r="2402" spans="5:7" x14ac:dyDescent="0.25">
      <c r="E2402">
        <v>115228003</v>
      </c>
      <c r="F2402">
        <v>1152280031799</v>
      </c>
      <c r="G2402" t="s">
        <v>2249</v>
      </c>
    </row>
    <row r="2403" spans="5:7" x14ac:dyDescent="0.25">
      <c r="E2403">
        <v>115228003</v>
      </c>
      <c r="F2403">
        <v>1152280031801</v>
      </c>
      <c r="G2403" t="s">
        <v>2250</v>
      </c>
    </row>
    <row r="2404" spans="5:7" x14ac:dyDescent="0.25">
      <c r="E2404">
        <v>102027451</v>
      </c>
      <c r="F2404">
        <v>1020274517039</v>
      </c>
      <c r="G2404" t="s">
        <v>997</v>
      </c>
    </row>
    <row r="2405" spans="5:7" x14ac:dyDescent="0.25">
      <c r="E2405">
        <v>125231232</v>
      </c>
      <c r="F2405">
        <v>1252312321829</v>
      </c>
      <c r="G2405" t="s">
        <v>3043</v>
      </c>
    </row>
    <row r="2406" spans="5:7" x14ac:dyDescent="0.25">
      <c r="E2406">
        <v>124159002</v>
      </c>
      <c r="F2406">
        <v>1241590021451</v>
      </c>
      <c r="G2406" t="s">
        <v>3035</v>
      </c>
    </row>
    <row r="2407" spans="5:7" x14ac:dyDescent="0.25">
      <c r="E2407">
        <v>112281302</v>
      </c>
      <c r="F2407">
        <v>1122813022196</v>
      </c>
      <c r="G2407" t="s">
        <v>1821</v>
      </c>
    </row>
    <row r="2408" spans="5:7" x14ac:dyDescent="0.25">
      <c r="E2408">
        <v>117417202</v>
      </c>
      <c r="F2408">
        <v>1174172027061</v>
      </c>
      <c r="G2408" t="s">
        <v>1821</v>
      </c>
    </row>
    <row r="2409" spans="5:7" x14ac:dyDescent="0.25">
      <c r="E2409">
        <v>103027503</v>
      </c>
      <c r="F2409">
        <v>1030275034901</v>
      </c>
      <c r="G2409" t="s">
        <v>1137</v>
      </c>
    </row>
    <row r="2410" spans="5:7" x14ac:dyDescent="0.25">
      <c r="E2410">
        <v>107650703</v>
      </c>
      <c r="F2410">
        <v>1076507034336</v>
      </c>
      <c r="G2410" t="s">
        <v>1466</v>
      </c>
    </row>
    <row r="2411" spans="5:7" x14ac:dyDescent="0.25">
      <c r="E2411">
        <v>123465602</v>
      </c>
      <c r="F2411">
        <v>1234656023320</v>
      </c>
      <c r="G2411" t="s">
        <v>2869</v>
      </c>
    </row>
    <row r="2412" spans="5:7" x14ac:dyDescent="0.25">
      <c r="E2412">
        <v>112676203</v>
      </c>
      <c r="F2412">
        <v>1126762034600</v>
      </c>
      <c r="G2412" t="s">
        <v>1889</v>
      </c>
    </row>
    <row r="2413" spans="5:7" x14ac:dyDescent="0.25">
      <c r="E2413">
        <v>107656502</v>
      </c>
      <c r="F2413">
        <v>1076565025270</v>
      </c>
      <c r="G2413" t="s">
        <v>1530</v>
      </c>
    </row>
    <row r="2414" spans="5:7" x14ac:dyDescent="0.25">
      <c r="E2414">
        <v>113364403</v>
      </c>
      <c r="F2414">
        <v>1133644037956</v>
      </c>
      <c r="G2414" t="s">
        <v>1986</v>
      </c>
    </row>
    <row r="2415" spans="5:7" x14ac:dyDescent="0.25">
      <c r="E2415">
        <v>125239452</v>
      </c>
      <c r="F2415">
        <v>1252394521968</v>
      </c>
      <c r="G2415" t="s">
        <v>3115</v>
      </c>
    </row>
    <row r="2416" spans="5:7" x14ac:dyDescent="0.25">
      <c r="E2416">
        <v>112671303</v>
      </c>
      <c r="F2416">
        <v>1126713035088</v>
      </c>
      <c r="G2416" t="s">
        <v>1846</v>
      </c>
    </row>
    <row r="2417" spans="5:7" x14ac:dyDescent="0.25">
      <c r="E2417">
        <v>123469303</v>
      </c>
      <c r="F2417">
        <v>1234693033414</v>
      </c>
      <c r="G2417" t="s">
        <v>2950</v>
      </c>
    </row>
    <row r="2418" spans="5:7" x14ac:dyDescent="0.25">
      <c r="E2418">
        <v>103028853</v>
      </c>
      <c r="F2418">
        <v>1030288537505</v>
      </c>
      <c r="G2418" t="s">
        <v>1167</v>
      </c>
    </row>
    <row r="2419" spans="5:7" x14ac:dyDescent="0.25">
      <c r="E2419">
        <v>103028853</v>
      </c>
      <c r="F2419">
        <v>1030288530477</v>
      </c>
      <c r="G2419" t="s">
        <v>1168</v>
      </c>
    </row>
    <row r="2420" spans="5:7" x14ac:dyDescent="0.25">
      <c r="E2420">
        <v>103028853</v>
      </c>
      <c r="F2420">
        <v>1030288537606</v>
      </c>
      <c r="G2420" t="s">
        <v>1169</v>
      </c>
    </row>
    <row r="2421" spans="5:7" x14ac:dyDescent="0.25">
      <c r="E2421">
        <v>119648703</v>
      </c>
      <c r="F2421">
        <v>1196487034291</v>
      </c>
      <c r="G2421" t="s">
        <v>2524</v>
      </c>
    </row>
    <row r="2422" spans="5:7" x14ac:dyDescent="0.25">
      <c r="E2422">
        <v>113363603</v>
      </c>
      <c r="F2422">
        <v>1133636036298</v>
      </c>
      <c r="G2422" t="s">
        <v>1966</v>
      </c>
    </row>
    <row r="2423" spans="5:7" x14ac:dyDescent="0.25">
      <c r="E2423">
        <v>125239603</v>
      </c>
      <c r="F2423">
        <v>1252396035287</v>
      </c>
      <c r="G2423" t="s">
        <v>3121</v>
      </c>
    </row>
    <row r="2424" spans="5:7" x14ac:dyDescent="0.25">
      <c r="E2424">
        <v>125239603</v>
      </c>
      <c r="F2424">
        <v>1252396031908</v>
      </c>
      <c r="G2424" t="s">
        <v>3122</v>
      </c>
    </row>
    <row r="2425" spans="5:7" x14ac:dyDescent="0.25">
      <c r="E2425">
        <v>126515001</v>
      </c>
      <c r="F2425">
        <v>1265150017255</v>
      </c>
      <c r="G2425" t="s">
        <v>3343</v>
      </c>
    </row>
    <row r="2426" spans="5:7" x14ac:dyDescent="0.25">
      <c r="E2426">
        <v>122098403</v>
      </c>
      <c r="F2426">
        <v>1220984034965</v>
      </c>
      <c r="G2426" t="s">
        <v>2807</v>
      </c>
    </row>
    <row r="2427" spans="5:7" x14ac:dyDescent="0.25">
      <c r="E2427">
        <v>103029203</v>
      </c>
      <c r="F2427">
        <v>1030292034859</v>
      </c>
      <c r="G2427" t="s">
        <v>1174</v>
      </c>
    </row>
    <row r="2428" spans="5:7" x14ac:dyDescent="0.25">
      <c r="E2428">
        <v>111444602</v>
      </c>
      <c r="F2428">
        <v>1114446023196</v>
      </c>
      <c r="G2428" t="s">
        <v>1783</v>
      </c>
    </row>
    <row r="2429" spans="5:7" x14ac:dyDescent="0.25">
      <c r="E2429">
        <v>105252602</v>
      </c>
      <c r="F2429">
        <v>1052526022027</v>
      </c>
      <c r="G2429" t="s">
        <v>1338</v>
      </c>
    </row>
    <row r="2430" spans="5:7" x14ac:dyDescent="0.25">
      <c r="E2430">
        <v>120456003</v>
      </c>
      <c r="F2430">
        <v>1204560033224</v>
      </c>
      <c r="G2430" t="s">
        <v>2556</v>
      </c>
    </row>
    <row r="2431" spans="5:7" x14ac:dyDescent="0.25">
      <c r="E2431">
        <v>120456003</v>
      </c>
      <c r="F2431">
        <v>1204560036683</v>
      </c>
      <c r="G2431" t="s">
        <v>2557</v>
      </c>
    </row>
    <row r="2432" spans="5:7" x14ac:dyDescent="0.25">
      <c r="E2432">
        <v>120456003</v>
      </c>
      <c r="F2432">
        <v>1204560037593</v>
      </c>
      <c r="G2432" t="s">
        <v>2558</v>
      </c>
    </row>
    <row r="2433" spans="5:7" x14ac:dyDescent="0.25">
      <c r="E2433">
        <v>120456003</v>
      </c>
      <c r="F2433">
        <v>1204560037839</v>
      </c>
      <c r="G2433" t="s">
        <v>2559</v>
      </c>
    </row>
    <row r="2434" spans="5:7" x14ac:dyDescent="0.25">
      <c r="E2434">
        <v>102027451</v>
      </c>
      <c r="F2434">
        <v>1020274516873</v>
      </c>
      <c r="G2434" t="s">
        <v>998</v>
      </c>
    </row>
    <row r="2435" spans="5:7" x14ac:dyDescent="0.25">
      <c r="E2435">
        <v>105628302</v>
      </c>
      <c r="F2435">
        <v>1056283024142</v>
      </c>
      <c r="G2435" t="s">
        <v>1391</v>
      </c>
    </row>
    <row r="2436" spans="5:7" x14ac:dyDescent="0.25">
      <c r="E2436">
        <v>104103603</v>
      </c>
      <c r="F2436">
        <v>1041036037396</v>
      </c>
      <c r="G2436" t="s">
        <v>1218</v>
      </c>
    </row>
    <row r="2437" spans="5:7" x14ac:dyDescent="0.25">
      <c r="E2437">
        <v>124153503</v>
      </c>
      <c r="F2437">
        <v>1241535031461</v>
      </c>
      <c r="G2437" t="s">
        <v>2985</v>
      </c>
    </row>
    <row r="2438" spans="5:7" x14ac:dyDescent="0.25">
      <c r="E2438">
        <v>117576303</v>
      </c>
      <c r="F2438">
        <v>1175763038180</v>
      </c>
      <c r="G2438" t="s">
        <v>3518</v>
      </c>
    </row>
    <row r="2439" spans="5:7" x14ac:dyDescent="0.25">
      <c r="E2439">
        <v>117576303</v>
      </c>
      <c r="F2439">
        <v>1175763034030</v>
      </c>
      <c r="G2439" t="s">
        <v>2382</v>
      </c>
    </row>
    <row r="2440" spans="5:7" x14ac:dyDescent="0.25">
      <c r="E2440">
        <v>126515001</v>
      </c>
      <c r="F2440">
        <v>1265150013753</v>
      </c>
      <c r="G2440" t="s">
        <v>3344</v>
      </c>
    </row>
    <row r="2441" spans="5:7" x14ac:dyDescent="0.25">
      <c r="E2441">
        <v>104101252</v>
      </c>
      <c r="F2441">
        <v>1041012521184</v>
      </c>
      <c r="G2441" t="s">
        <v>1215</v>
      </c>
    </row>
    <row r="2442" spans="5:7" x14ac:dyDescent="0.25">
      <c r="E2442">
        <v>112289003</v>
      </c>
      <c r="F2442">
        <v>1122890035330</v>
      </c>
      <c r="G2442" t="s">
        <v>1837</v>
      </c>
    </row>
    <row r="2443" spans="5:7" x14ac:dyDescent="0.25">
      <c r="E2443">
        <v>125236903</v>
      </c>
      <c r="F2443">
        <v>1252369031915</v>
      </c>
      <c r="G2443" t="s">
        <v>3077</v>
      </c>
    </row>
    <row r="2444" spans="5:7" x14ac:dyDescent="0.25">
      <c r="E2444">
        <v>102027451</v>
      </c>
      <c r="F2444">
        <v>1020274517884</v>
      </c>
      <c r="G2444" t="s">
        <v>999</v>
      </c>
    </row>
    <row r="2445" spans="5:7" x14ac:dyDescent="0.25">
      <c r="E2445">
        <v>107657103</v>
      </c>
      <c r="F2445">
        <v>1076571036187</v>
      </c>
      <c r="G2445" t="s">
        <v>1537</v>
      </c>
    </row>
    <row r="2446" spans="5:7" x14ac:dyDescent="0.25">
      <c r="E2446">
        <v>107656502</v>
      </c>
      <c r="F2446">
        <v>1076565027716</v>
      </c>
      <c r="G2446" t="s">
        <v>1531</v>
      </c>
    </row>
    <row r="2447" spans="5:7" x14ac:dyDescent="0.25">
      <c r="E2447">
        <v>119586503</v>
      </c>
      <c r="F2447">
        <v>1195865036885</v>
      </c>
      <c r="G2447" t="s">
        <v>2513</v>
      </c>
    </row>
    <row r="2448" spans="5:7" x14ac:dyDescent="0.25">
      <c r="E2448">
        <v>119586503</v>
      </c>
      <c r="F2448">
        <v>1195865034054</v>
      </c>
      <c r="G2448" t="s">
        <v>2514</v>
      </c>
    </row>
    <row r="2449" spans="5:7" x14ac:dyDescent="0.25">
      <c r="E2449">
        <v>115228303</v>
      </c>
      <c r="F2449">
        <v>1152283031806</v>
      </c>
      <c r="G2449" t="s">
        <v>2252</v>
      </c>
    </row>
    <row r="2450" spans="5:7" x14ac:dyDescent="0.25">
      <c r="E2450">
        <v>115228303</v>
      </c>
      <c r="F2450">
        <v>1152283031805</v>
      </c>
      <c r="G2450" t="s">
        <v>2253</v>
      </c>
    </row>
    <row r="2451" spans="5:7" x14ac:dyDescent="0.25">
      <c r="E2451">
        <v>112676503</v>
      </c>
      <c r="F2451">
        <v>1126765034614</v>
      </c>
      <c r="G2451" t="s">
        <v>1900</v>
      </c>
    </row>
    <row r="2452" spans="5:7" x14ac:dyDescent="0.25">
      <c r="E2452">
        <v>115506003</v>
      </c>
      <c r="F2452">
        <v>1155060036608</v>
      </c>
      <c r="G2452" t="s">
        <v>2264</v>
      </c>
    </row>
    <row r="2453" spans="5:7" x14ac:dyDescent="0.25">
      <c r="E2453">
        <v>115506003</v>
      </c>
      <c r="F2453">
        <v>1155060033589</v>
      </c>
      <c r="G2453" t="s">
        <v>2265</v>
      </c>
    </row>
    <row r="2454" spans="5:7" x14ac:dyDescent="0.25">
      <c r="E2454">
        <v>115506003</v>
      </c>
      <c r="F2454">
        <v>1155060037367</v>
      </c>
      <c r="G2454" t="s">
        <v>2266</v>
      </c>
    </row>
    <row r="2455" spans="5:7" x14ac:dyDescent="0.25">
      <c r="E2455">
        <v>125239603</v>
      </c>
      <c r="F2455">
        <v>1252396031952</v>
      </c>
      <c r="G2455" t="s">
        <v>3123</v>
      </c>
    </row>
    <row r="2456" spans="5:7" x14ac:dyDescent="0.25">
      <c r="E2456">
        <v>115221402</v>
      </c>
      <c r="F2456">
        <v>1152214021742</v>
      </c>
      <c r="G2456" t="s">
        <v>2213</v>
      </c>
    </row>
    <row r="2457" spans="5:7" x14ac:dyDescent="0.25">
      <c r="E2457">
        <v>113367003</v>
      </c>
      <c r="F2457">
        <v>1133670035054</v>
      </c>
      <c r="G2457" t="s">
        <v>2014</v>
      </c>
    </row>
    <row r="2458" spans="5:7" x14ac:dyDescent="0.25">
      <c r="E2458">
        <v>120455403</v>
      </c>
      <c r="F2458">
        <v>1204554037739</v>
      </c>
      <c r="G2458" t="s">
        <v>2551</v>
      </c>
    </row>
    <row r="2459" spans="5:7" x14ac:dyDescent="0.25">
      <c r="E2459">
        <v>106172003</v>
      </c>
      <c r="F2459">
        <v>1061720032389</v>
      </c>
      <c r="G2459" t="s">
        <v>1418</v>
      </c>
    </row>
    <row r="2460" spans="5:7" x14ac:dyDescent="0.25">
      <c r="E2460">
        <v>126515001</v>
      </c>
      <c r="F2460">
        <v>1265150013657</v>
      </c>
      <c r="G2460" t="s">
        <v>3345</v>
      </c>
    </row>
    <row r="2461" spans="5:7" x14ac:dyDescent="0.25">
      <c r="E2461">
        <v>122092102</v>
      </c>
      <c r="F2461">
        <v>1220921021042</v>
      </c>
      <c r="G2461" t="s">
        <v>2735</v>
      </c>
    </row>
    <row r="2462" spans="5:7" x14ac:dyDescent="0.25">
      <c r="E2462">
        <v>129547603</v>
      </c>
      <c r="F2462">
        <v>1295476037662</v>
      </c>
      <c r="G2462" t="s">
        <v>3474</v>
      </c>
    </row>
    <row r="2463" spans="5:7" x14ac:dyDescent="0.25">
      <c r="E2463">
        <v>129547603</v>
      </c>
      <c r="F2463">
        <v>1295476035070</v>
      </c>
      <c r="G2463" t="s">
        <v>3475</v>
      </c>
    </row>
    <row r="2464" spans="5:7" x14ac:dyDescent="0.25">
      <c r="E2464">
        <v>129547603</v>
      </c>
      <c r="F2464">
        <v>1295476037031</v>
      </c>
      <c r="G2464" t="s">
        <v>3476</v>
      </c>
    </row>
    <row r="2465" spans="5:7" x14ac:dyDescent="0.25">
      <c r="E2465">
        <v>126515001</v>
      </c>
      <c r="F2465">
        <v>1265150013755</v>
      </c>
      <c r="G2465" t="s">
        <v>3346</v>
      </c>
    </row>
    <row r="2466" spans="5:7" x14ac:dyDescent="0.25">
      <c r="E2466">
        <v>113361503</v>
      </c>
      <c r="F2466">
        <v>1133615032514</v>
      </c>
      <c r="G2466" t="s">
        <v>1926</v>
      </c>
    </row>
    <row r="2467" spans="5:7" x14ac:dyDescent="0.25">
      <c r="E2467">
        <v>114067002</v>
      </c>
      <c r="F2467">
        <v>1140670025026</v>
      </c>
      <c r="G2467" t="s">
        <v>2115</v>
      </c>
    </row>
    <row r="2468" spans="5:7" x14ac:dyDescent="0.25">
      <c r="E2468">
        <v>114067002</v>
      </c>
      <c r="F2468">
        <v>1140670027484</v>
      </c>
      <c r="G2468" t="s">
        <v>2116</v>
      </c>
    </row>
    <row r="2469" spans="5:7" x14ac:dyDescent="0.25">
      <c r="E2469">
        <v>103028203</v>
      </c>
      <c r="F2469">
        <v>1030282030295</v>
      </c>
      <c r="G2469" t="s">
        <v>1143</v>
      </c>
    </row>
    <row r="2470" spans="5:7" x14ac:dyDescent="0.25">
      <c r="E2470">
        <v>118409203</v>
      </c>
      <c r="F2470">
        <v>1184092032874</v>
      </c>
      <c r="G2470" t="s">
        <v>1143</v>
      </c>
    </row>
    <row r="2471" spans="5:7" x14ac:dyDescent="0.25">
      <c r="E2471">
        <v>104375302</v>
      </c>
      <c r="F2471">
        <v>1043753022700</v>
      </c>
      <c r="G2471" t="s">
        <v>1255</v>
      </c>
    </row>
    <row r="2472" spans="5:7" x14ac:dyDescent="0.25">
      <c r="E2472">
        <v>118409302</v>
      </c>
      <c r="F2472">
        <v>1184093022918</v>
      </c>
      <c r="G2472" t="s">
        <v>2447</v>
      </c>
    </row>
    <row r="2473" spans="5:7" x14ac:dyDescent="0.25">
      <c r="E2473">
        <v>114067002</v>
      </c>
      <c r="F2473">
        <v>1140670025027</v>
      </c>
      <c r="G2473" t="s">
        <v>2117</v>
      </c>
    </row>
    <row r="2474" spans="5:7" x14ac:dyDescent="0.25">
      <c r="E2474">
        <v>114067002</v>
      </c>
      <c r="F2474">
        <v>1140670020832</v>
      </c>
      <c r="G2474" t="s">
        <v>2118</v>
      </c>
    </row>
    <row r="2475" spans="5:7" x14ac:dyDescent="0.25">
      <c r="E2475">
        <v>120481002</v>
      </c>
      <c r="F2475">
        <v>1204810026633</v>
      </c>
      <c r="G2475" t="s">
        <v>2581</v>
      </c>
    </row>
    <row r="2476" spans="5:7" x14ac:dyDescent="0.25">
      <c r="E2476">
        <v>103029553</v>
      </c>
      <c r="F2476">
        <v>1030295530523</v>
      </c>
      <c r="G2476" t="s">
        <v>1184</v>
      </c>
    </row>
    <row r="2477" spans="5:7" x14ac:dyDescent="0.25">
      <c r="E2477">
        <v>115228303</v>
      </c>
      <c r="F2477">
        <v>1152283031802</v>
      </c>
      <c r="G2477" t="s">
        <v>2254</v>
      </c>
    </row>
    <row r="2478" spans="5:7" x14ac:dyDescent="0.25">
      <c r="E2478">
        <v>113364002</v>
      </c>
      <c r="F2478">
        <v>1133640022590</v>
      </c>
      <c r="G2478" t="s">
        <v>1979</v>
      </c>
    </row>
    <row r="2479" spans="5:7" x14ac:dyDescent="0.25">
      <c r="E2479">
        <v>111343603</v>
      </c>
      <c r="F2479">
        <v>1113436032393</v>
      </c>
      <c r="G2479" t="s">
        <v>1777</v>
      </c>
    </row>
    <row r="2480" spans="5:7" x14ac:dyDescent="0.25">
      <c r="E2480">
        <v>114063503</v>
      </c>
      <c r="F2480">
        <v>1140635037992</v>
      </c>
      <c r="G2480" t="s">
        <v>2092</v>
      </c>
    </row>
    <row r="2481" spans="5:7" x14ac:dyDescent="0.25">
      <c r="E2481">
        <v>126515001</v>
      </c>
      <c r="F2481">
        <v>1265150013832</v>
      </c>
      <c r="G2481" t="s">
        <v>3347</v>
      </c>
    </row>
    <row r="2482" spans="5:7" x14ac:dyDescent="0.25">
      <c r="E2482">
        <v>122098003</v>
      </c>
      <c r="F2482">
        <v>1220980036456</v>
      </c>
      <c r="G2482" t="s">
        <v>2775</v>
      </c>
    </row>
    <row r="2483" spans="5:7" x14ac:dyDescent="0.25">
      <c r="E2483">
        <v>125235103</v>
      </c>
      <c r="F2483">
        <v>1252351034847</v>
      </c>
      <c r="G2483" t="s">
        <v>3066</v>
      </c>
    </row>
    <row r="2484" spans="5:7" x14ac:dyDescent="0.25">
      <c r="E2484">
        <v>122092102</v>
      </c>
      <c r="F2484">
        <v>1220921021131</v>
      </c>
      <c r="G2484" t="s">
        <v>2736</v>
      </c>
    </row>
    <row r="2485" spans="5:7" x14ac:dyDescent="0.25">
      <c r="E2485">
        <v>106617203</v>
      </c>
      <c r="F2485">
        <v>1066172037601</v>
      </c>
      <c r="G2485" t="s">
        <v>1454</v>
      </c>
    </row>
    <row r="2486" spans="5:7" x14ac:dyDescent="0.25">
      <c r="E2486">
        <v>106617203</v>
      </c>
      <c r="F2486">
        <v>1066172031668</v>
      </c>
      <c r="G2486" t="s">
        <v>1455</v>
      </c>
    </row>
    <row r="2487" spans="5:7" x14ac:dyDescent="0.25">
      <c r="E2487">
        <v>120455403</v>
      </c>
      <c r="F2487">
        <v>1204554033214</v>
      </c>
      <c r="G2487" t="s">
        <v>2552</v>
      </c>
    </row>
    <row r="2488" spans="5:7" x14ac:dyDescent="0.25">
      <c r="E2488">
        <v>127042003</v>
      </c>
      <c r="F2488">
        <v>1270420038046</v>
      </c>
      <c r="G2488" t="s">
        <v>3389</v>
      </c>
    </row>
    <row r="2489" spans="5:7" x14ac:dyDescent="0.25">
      <c r="E2489">
        <v>122092102</v>
      </c>
      <c r="F2489">
        <v>1220921027715</v>
      </c>
      <c r="G2489" t="s">
        <v>2737</v>
      </c>
    </row>
    <row r="2490" spans="5:7" x14ac:dyDescent="0.25">
      <c r="E2490">
        <v>122098403</v>
      </c>
      <c r="F2490">
        <v>1220984031123</v>
      </c>
      <c r="G2490" t="s">
        <v>2808</v>
      </c>
    </row>
    <row r="2491" spans="5:7" x14ac:dyDescent="0.25">
      <c r="E2491">
        <v>121136503</v>
      </c>
      <c r="F2491">
        <v>1211365031319</v>
      </c>
      <c r="G2491" t="s">
        <v>2632</v>
      </c>
    </row>
    <row r="2492" spans="5:7" x14ac:dyDescent="0.25">
      <c r="E2492">
        <v>117086503</v>
      </c>
      <c r="F2492">
        <v>1170865037862</v>
      </c>
      <c r="G2492" t="s">
        <v>2347</v>
      </c>
    </row>
    <row r="2493" spans="5:7" x14ac:dyDescent="0.25">
      <c r="E2493">
        <v>117086503</v>
      </c>
      <c r="F2493">
        <v>1170865035208</v>
      </c>
      <c r="G2493" t="s">
        <v>2348</v>
      </c>
    </row>
    <row r="2494" spans="5:7" x14ac:dyDescent="0.25">
      <c r="E2494">
        <v>105257602</v>
      </c>
      <c r="F2494">
        <v>1052576022059</v>
      </c>
      <c r="G2494" t="s">
        <v>1367</v>
      </c>
    </row>
    <row r="2495" spans="5:7" x14ac:dyDescent="0.25">
      <c r="E2495">
        <v>120483302</v>
      </c>
      <c r="F2495">
        <v>1204833025064</v>
      </c>
      <c r="G2495" t="s">
        <v>1367</v>
      </c>
    </row>
    <row r="2496" spans="5:7" x14ac:dyDescent="0.25">
      <c r="E2496">
        <v>107657103</v>
      </c>
      <c r="F2496">
        <v>1076571037111</v>
      </c>
      <c r="G2496" t="s">
        <v>1538</v>
      </c>
    </row>
    <row r="2497" spans="5:7" x14ac:dyDescent="0.25">
      <c r="E2497">
        <v>107657103</v>
      </c>
      <c r="F2497">
        <v>1076571036189</v>
      </c>
      <c r="G2497" t="s">
        <v>1539</v>
      </c>
    </row>
    <row r="2498" spans="5:7" x14ac:dyDescent="0.25">
      <c r="E2498">
        <v>124157802</v>
      </c>
      <c r="F2498">
        <v>1241578021421</v>
      </c>
      <c r="G2498" t="s">
        <v>3015</v>
      </c>
    </row>
    <row r="2499" spans="5:7" x14ac:dyDescent="0.25">
      <c r="E2499">
        <v>116493503</v>
      </c>
      <c r="F2499">
        <v>1164935036786</v>
      </c>
      <c r="G2499" t="s">
        <v>2305</v>
      </c>
    </row>
    <row r="2500" spans="5:7" x14ac:dyDescent="0.25">
      <c r="E2500">
        <v>121390302</v>
      </c>
      <c r="F2500">
        <v>1213903024929</v>
      </c>
      <c r="G2500" t="s">
        <v>2649</v>
      </c>
    </row>
    <row r="2501" spans="5:7" x14ac:dyDescent="0.25">
      <c r="E2501">
        <v>115221402</v>
      </c>
      <c r="F2501">
        <v>1152214025320</v>
      </c>
      <c r="G2501" t="s">
        <v>2214</v>
      </c>
    </row>
    <row r="2502" spans="5:7" x14ac:dyDescent="0.25">
      <c r="E2502">
        <v>112678503</v>
      </c>
      <c r="F2502">
        <v>1126785034629</v>
      </c>
      <c r="G2502" t="s">
        <v>1909</v>
      </c>
    </row>
    <row r="2503" spans="5:7" x14ac:dyDescent="0.25">
      <c r="E2503">
        <v>101638003</v>
      </c>
      <c r="F2503">
        <v>1016380034276</v>
      </c>
      <c r="G2503" t="s">
        <v>942</v>
      </c>
    </row>
    <row r="2504" spans="5:7" x14ac:dyDescent="0.25">
      <c r="E2504">
        <v>101638003</v>
      </c>
      <c r="F2504">
        <v>1016380036638</v>
      </c>
      <c r="G2504" t="s">
        <v>943</v>
      </c>
    </row>
    <row r="2505" spans="5:7" x14ac:dyDescent="0.25">
      <c r="E2505">
        <v>101638003</v>
      </c>
      <c r="F2505">
        <v>1016380037402</v>
      </c>
      <c r="G2505" t="s">
        <v>944</v>
      </c>
    </row>
    <row r="2506" spans="5:7" x14ac:dyDescent="0.25">
      <c r="E2506">
        <v>101638003</v>
      </c>
      <c r="F2506">
        <v>1016380036012</v>
      </c>
      <c r="G2506" t="s">
        <v>945</v>
      </c>
    </row>
    <row r="2507" spans="5:7" x14ac:dyDescent="0.25">
      <c r="E2507">
        <v>101638003</v>
      </c>
      <c r="F2507">
        <v>1016380037424</v>
      </c>
      <c r="G2507" t="s">
        <v>946</v>
      </c>
    </row>
    <row r="2508" spans="5:7" x14ac:dyDescent="0.25">
      <c r="E2508">
        <v>101638003</v>
      </c>
      <c r="F2508">
        <v>1016380037388</v>
      </c>
      <c r="G2508" t="s">
        <v>947</v>
      </c>
    </row>
    <row r="2509" spans="5:7" x14ac:dyDescent="0.25">
      <c r="E2509">
        <v>129547803</v>
      </c>
      <c r="F2509">
        <v>1295478033957</v>
      </c>
      <c r="G2509" t="s">
        <v>3480</v>
      </c>
    </row>
    <row r="2510" spans="5:7" x14ac:dyDescent="0.25">
      <c r="E2510">
        <v>117086653</v>
      </c>
      <c r="F2510">
        <v>1170866531000</v>
      </c>
      <c r="G2510" t="s">
        <v>2349</v>
      </c>
    </row>
    <row r="2511" spans="5:7" x14ac:dyDescent="0.25">
      <c r="E2511">
        <v>117086653</v>
      </c>
      <c r="F2511">
        <v>1170866538192</v>
      </c>
      <c r="G2511" t="s">
        <v>3516</v>
      </c>
    </row>
    <row r="2512" spans="5:7" x14ac:dyDescent="0.25">
      <c r="E2512">
        <v>122091352</v>
      </c>
      <c r="F2512">
        <v>1220913521029</v>
      </c>
      <c r="G2512" t="s">
        <v>2713</v>
      </c>
    </row>
    <row r="2513" spans="5:7" x14ac:dyDescent="0.25">
      <c r="E2513">
        <v>122098403</v>
      </c>
      <c r="F2513">
        <v>1220984037630</v>
      </c>
      <c r="G2513" t="s">
        <v>2809</v>
      </c>
    </row>
    <row r="2514" spans="5:7" x14ac:dyDescent="0.25">
      <c r="E2514">
        <v>114068003</v>
      </c>
      <c r="F2514">
        <v>1140680034670</v>
      </c>
      <c r="G2514" t="s">
        <v>2126</v>
      </c>
    </row>
    <row r="2515" spans="5:7" x14ac:dyDescent="0.25">
      <c r="E2515">
        <v>118667503</v>
      </c>
      <c r="F2515">
        <v>1186675035271</v>
      </c>
      <c r="G2515" t="s">
        <v>2454</v>
      </c>
    </row>
    <row r="2516" spans="5:7" x14ac:dyDescent="0.25">
      <c r="E2516">
        <v>118667503</v>
      </c>
      <c r="F2516">
        <v>1186675034536</v>
      </c>
      <c r="G2516" t="s">
        <v>2455</v>
      </c>
    </row>
    <row r="2517" spans="5:7" x14ac:dyDescent="0.25">
      <c r="E2517">
        <v>116498003</v>
      </c>
      <c r="F2517">
        <v>1164980033572</v>
      </c>
      <c r="G2517" t="s">
        <v>2321</v>
      </c>
    </row>
    <row r="2518" spans="5:7" x14ac:dyDescent="0.25">
      <c r="E2518">
        <v>108568404</v>
      </c>
      <c r="F2518">
        <v>1085684046215</v>
      </c>
      <c r="G2518" t="s">
        <v>1653</v>
      </c>
    </row>
    <row r="2519" spans="5:7" x14ac:dyDescent="0.25">
      <c r="E2519">
        <v>108568404</v>
      </c>
      <c r="F2519">
        <v>1085684046216</v>
      </c>
      <c r="G2519" t="s">
        <v>1654</v>
      </c>
    </row>
    <row r="2520" spans="5:7" x14ac:dyDescent="0.25">
      <c r="E2520">
        <v>103029803</v>
      </c>
      <c r="F2520">
        <v>1030298030553</v>
      </c>
      <c r="G2520" t="s">
        <v>1191</v>
      </c>
    </row>
    <row r="2521" spans="5:7" x14ac:dyDescent="0.25">
      <c r="E2521">
        <v>111343603</v>
      </c>
      <c r="F2521">
        <v>1113436037220</v>
      </c>
      <c r="G2521" t="s">
        <v>1778</v>
      </c>
    </row>
    <row r="2522" spans="5:7" x14ac:dyDescent="0.25">
      <c r="E2522">
        <v>111343603</v>
      </c>
      <c r="F2522">
        <v>1113436032400</v>
      </c>
      <c r="G2522" t="s">
        <v>1779</v>
      </c>
    </row>
    <row r="2523" spans="5:7" x14ac:dyDescent="0.25">
      <c r="E2523">
        <v>108058003</v>
      </c>
      <c r="F2523">
        <v>1080580038144</v>
      </c>
      <c r="G2523" t="s">
        <v>3495</v>
      </c>
    </row>
    <row r="2524" spans="5:7" x14ac:dyDescent="0.25">
      <c r="E2524">
        <v>108058003</v>
      </c>
      <c r="F2524">
        <v>1080580030753</v>
      </c>
      <c r="G2524" t="s">
        <v>1566</v>
      </c>
    </row>
    <row r="2525" spans="5:7" x14ac:dyDescent="0.25">
      <c r="E2525">
        <v>114067002</v>
      </c>
      <c r="F2525">
        <v>1140670025025</v>
      </c>
      <c r="G2525" t="s">
        <v>2119</v>
      </c>
    </row>
    <row r="2526" spans="5:7" x14ac:dyDescent="0.25">
      <c r="E2526">
        <v>114068103</v>
      </c>
      <c r="F2526">
        <v>1140681035029</v>
      </c>
      <c r="G2526" t="s">
        <v>2129</v>
      </c>
    </row>
    <row r="2527" spans="5:7" x14ac:dyDescent="0.25">
      <c r="E2527">
        <v>114068103</v>
      </c>
      <c r="F2527">
        <v>1140681030873</v>
      </c>
      <c r="G2527" t="s">
        <v>2130</v>
      </c>
    </row>
    <row r="2528" spans="5:7" x14ac:dyDescent="0.25">
      <c r="E2528">
        <v>114068103</v>
      </c>
      <c r="F2528">
        <v>1140681037328</v>
      </c>
      <c r="G2528" t="s">
        <v>2131</v>
      </c>
    </row>
    <row r="2529" spans="5:7" x14ac:dyDescent="0.25">
      <c r="E2529">
        <v>108078003</v>
      </c>
      <c r="F2529">
        <v>1080780037614</v>
      </c>
      <c r="G2529" t="s">
        <v>1590</v>
      </c>
    </row>
    <row r="2530" spans="5:7" x14ac:dyDescent="0.25">
      <c r="E2530">
        <v>108078003</v>
      </c>
      <c r="F2530">
        <v>1080780030949</v>
      </c>
      <c r="G2530" t="s">
        <v>1591</v>
      </c>
    </row>
    <row r="2531" spans="5:7" x14ac:dyDescent="0.25">
      <c r="E2531">
        <v>108078003</v>
      </c>
      <c r="F2531">
        <v>1080780037518</v>
      </c>
      <c r="G2531" t="s">
        <v>1592</v>
      </c>
    </row>
    <row r="2532" spans="5:7" x14ac:dyDescent="0.25">
      <c r="E2532">
        <v>114067002</v>
      </c>
      <c r="F2532">
        <v>1140670020831</v>
      </c>
      <c r="G2532" t="s">
        <v>2120</v>
      </c>
    </row>
    <row r="2533" spans="5:7" x14ac:dyDescent="0.25">
      <c r="E2533">
        <v>122092102</v>
      </c>
      <c r="F2533">
        <v>1220921024678</v>
      </c>
      <c r="G2533" t="s">
        <v>2738</v>
      </c>
    </row>
    <row r="2534" spans="5:7" x14ac:dyDescent="0.25">
      <c r="E2534">
        <v>104377003</v>
      </c>
      <c r="F2534">
        <v>1043770032712</v>
      </c>
      <c r="G2534" t="s">
        <v>1260</v>
      </c>
    </row>
    <row r="2535" spans="5:7" x14ac:dyDescent="0.25">
      <c r="E2535">
        <v>104377003</v>
      </c>
      <c r="F2535">
        <v>1043770037083</v>
      </c>
      <c r="G2535" t="s">
        <v>1261</v>
      </c>
    </row>
    <row r="2536" spans="5:7" x14ac:dyDescent="0.25">
      <c r="E2536">
        <v>113381303</v>
      </c>
      <c r="F2536">
        <v>1133813037300</v>
      </c>
      <c r="G2536" t="s">
        <v>2029</v>
      </c>
    </row>
    <row r="2537" spans="5:7" x14ac:dyDescent="0.25">
      <c r="E2537">
        <v>105259103</v>
      </c>
      <c r="F2537">
        <v>1052591036795</v>
      </c>
      <c r="G2537" t="s">
        <v>1378</v>
      </c>
    </row>
    <row r="2538" spans="5:7" x14ac:dyDescent="0.25">
      <c r="E2538">
        <v>105259103</v>
      </c>
      <c r="F2538">
        <v>1052591032075</v>
      </c>
      <c r="G2538" t="s">
        <v>1379</v>
      </c>
    </row>
    <row r="2539" spans="5:7" x14ac:dyDescent="0.25">
      <c r="E2539">
        <v>105259103</v>
      </c>
      <c r="F2539">
        <v>1052591037289</v>
      </c>
      <c r="G2539" t="s">
        <v>1380</v>
      </c>
    </row>
    <row r="2540" spans="5:7" x14ac:dyDescent="0.25">
      <c r="E2540">
        <v>106169003</v>
      </c>
      <c r="F2540">
        <v>1061690031501</v>
      </c>
      <c r="G2540" t="s">
        <v>1409</v>
      </c>
    </row>
    <row r="2541" spans="5:7" x14ac:dyDescent="0.25">
      <c r="E2541">
        <v>104377003</v>
      </c>
      <c r="F2541">
        <v>1043770032709</v>
      </c>
      <c r="G2541" t="s">
        <v>1262</v>
      </c>
    </row>
    <row r="2542" spans="5:7" x14ac:dyDescent="0.25">
      <c r="E2542">
        <v>121390302</v>
      </c>
      <c r="F2542">
        <v>1213903022785</v>
      </c>
      <c r="G2542" t="s">
        <v>2650</v>
      </c>
    </row>
    <row r="2543" spans="5:7" x14ac:dyDescent="0.25">
      <c r="E2543">
        <v>111444602</v>
      </c>
      <c r="F2543">
        <v>1114446026265</v>
      </c>
      <c r="G2543" t="s">
        <v>1784</v>
      </c>
    </row>
    <row r="2544" spans="5:7" x14ac:dyDescent="0.25">
      <c r="E2544">
        <v>101268003</v>
      </c>
      <c r="F2544">
        <v>1012680032184</v>
      </c>
      <c r="G2544" t="s">
        <v>883</v>
      </c>
    </row>
    <row r="2545" spans="5:7" x14ac:dyDescent="0.25">
      <c r="E2545">
        <v>124158503</v>
      </c>
      <c r="F2545">
        <v>1241585031442</v>
      </c>
      <c r="G2545" t="s">
        <v>3022</v>
      </c>
    </row>
    <row r="2546" spans="5:7" x14ac:dyDescent="0.25">
      <c r="E2546">
        <v>124158503</v>
      </c>
      <c r="F2546">
        <v>1241585031443</v>
      </c>
      <c r="G2546" t="s">
        <v>3023</v>
      </c>
    </row>
    <row r="2547" spans="5:7" x14ac:dyDescent="0.25">
      <c r="E2547">
        <v>128328003</v>
      </c>
      <c r="F2547">
        <v>1283280036680</v>
      </c>
      <c r="G2547" t="s">
        <v>3447</v>
      </c>
    </row>
    <row r="2548" spans="5:7" x14ac:dyDescent="0.25">
      <c r="E2548">
        <v>128328003</v>
      </c>
      <c r="F2548">
        <v>1283280032358</v>
      </c>
      <c r="G2548" t="s">
        <v>3448</v>
      </c>
    </row>
    <row r="2549" spans="5:7" x14ac:dyDescent="0.25">
      <c r="E2549">
        <v>126515001</v>
      </c>
      <c r="F2549">
        <v>1265150016523</v>
      </c>
      <c r="G2549" t="s">
        <v>3348</v>
      </c>
    </row>
    <row r="2550" spans="5:7" x14ac:dyDescent="0.25">
      <c r="E2550">
        <v>103024102</v>
      </c>
      <c r="F2550">
        <v>1030241020165</v>
      </c>
      <c r="G2550" t="s">
        <v>1069</v>
      </c>
    </row>
    <row r="2551" spans="5:7" x14ac:dyDescent="0.25">
      <c r="E2551">
        <v>112018523</v>
      </c>
      <c r="F2551">
        <v>1120185237437</v>
      </c>
      <c r="G2551" t="s">
        <v>1807</v>
      </c>
    </row>
    <row r="2552" spans="5:7" x14ac:dyDescent="0.25">
      <c r="E2552">
        <v>115216503</v>
      </c>
      <c r="F2552">
        <v>1152165034851</v>
      </c>
      <c r="G2552" t="s">
        <v>2176</v>
      </c>
    </row>
    <row r="2553" spans="5:7" x14ac:dyDescent="0.25">
      <c r="E2553">
        <v>125239452</v>
      </c>
      <c r="F2553">
        <v>1252394527480</v>
      </c>
      <c r="G2553" t="s">
        <v>3116</v>
      </c>
    </row>
    <row r="2554" spans="5:7" x14ac:dyDescent="0.25">
      <c r="E2554">
        <v>125239452</v>
      </c>
      <c r="F2554">
        <v>1252394521972</v>
      </c>
      <c r="G2554" t="s">
        <v>3117</v>
      </c>
    </row>
    <row r="2555" spans="5:7" x14ac:dyDescent="0.25">
      <c r="E2555">
        <v>115229003</v>
      </c>
      <c r="F2555">
        <v>1152290037263</v>
      </c>
      <c r="G2555" t="s">
        <v>2255</v>
      </c>
    </row>
    <row r="2556" spans="5:7" x14ac:dyDescent="0.25">
      <c r="E2556">
        <v>115229003</v>
      </c>
      <c r="F2556">
        <v>1152290036340</v>
      </c>
      <c r="G2556" t="s">
        <v>2256</v>
      </c>
    </row>
    <row r="2557" spans="5:7" x14ac:dyDescent="0.25">
      <c r="E2557">
        <v>115229003</v>
      </c>
      <c r="F2557">
        <v>1152290036339</v>
      </c>
      <c r="G2557" t="s">
        <v>2257</v>
      </c>
    </row>
    <row r="2558" spans="5:7" x14ac:dyDescent="0.25">
      <c r="E2558">
        <v>123468303</v>
      </c>
      <c r="F2558">
        <v>1234683035078</v>
      </c>
      <c r="G2558" t="s">
        <v>2931</v>
      </c>
    </row>
    <row r="2559" spans="5:7" x14ac:dyDescent="0.25">
      <c r="E2559">
        <v>123468402</v>
      </c>
      <c r="F2559">
        <v>1234684023395</v>
      </c>
      <c r="G2559" t="s">
        <v>2936</v>
      </c>
    </row>
    <row r="2560" spans="5:7" x14ac:dyDescent="0.25">
      <c r="E2560">
        <v>123468402</v>
      </c>
      <c r="F2560">
        <v>1234684023394</v>
      </c>
      <c r="G2560" t="s">
        <v>2937</v>
      </c>
    </row>
    <row r="2561" spans="5:7" x14ac:dyDescent="0.25">
      <c r="E2561">
        <v>123468503</v>
      </c>
      <c r="F2561">
        <v>1234685033401</v>
      </c>
      <c r="G2561" t="s">
        <v>2938</v>
      </c>
    </row>
    <row r="2562" spans="5:7" x14ac:dyDescent="0.25">
      <c r="E2562">
        <v>123468503</v>
      </c>
      <c r="F2562">
        <v>1234685037798</v>
      </c>
      <c r="G2562" t="s">
        <v>2939</v>
      </c>
    </row>
    <row r="2563" spans="5:7" x14ac:dyDescent="0.25">
      <c r="E2563">
        <v>123468503</v>
      </c>
      <c r="F2563">
        <v>1234685035249</v>
      </c>
      <c r="G2563" t="s">
        <v>2940</v>
      </c>
    </row>
    <row r="2564" spans="5:7" x14ac:dyDescent="0.25">
      <c r="E2564">
        <v>123468503</v>
      </c>
      <c r="F2564">
        <v>1234685037797</v>
      </c>
      <c r="G2564" t="s">
        <v>2941</v>
      </c>
    </row>
    <row r="2565" spans="5:7" x14ac:dyDescent="0.25">
      <c r="E2565">
        <v>123468603</v>
      </c>
      <c r="F2565">
        <v>1234686035081</v>
      </c>
      <c r="G2565" t="s">
        <v>2944</v>
      </c>
    </row>
    <row r="2566" spans="5:7" x14ac:dyDescent="0.25">
      <c r="E2566">
        <v>123468603</v>
      </c>
      <c r="F2566">
        <v>1234686033406</v>
      </c>
      <c r="G2566" t="s">
        <v>2945</v>
      </c>
    </row>
    <row r="2567" spans="5:7" x14ac:dyDescent="0.25">
      <c r="E2567">
        <v>123467303</v>
      </c>
      <c r="F2567">
        <v>1234673037763</v>
      </c>
      <c r="G2567" t="s">
        <v>2925</v>
      </c>
    </row>
    <row r="2568" spans="5:7" x14ac:dyDescent="0.25">
      <c r="E2568">
        <v>103029203</v>
      </c>
      <c r="F2568">
        <v>1030292030492</v>
      </c>
      <c r="G2568" t="s">
        <v>1175</v>
      </c>
    </row>
    <row r="2569" spans="5:7" x14ac:dyDescent="0.25">
      <c r="E2569">
        <v>106612203</v>
      </c>
      <c r="F2569">
        <v>1066122034102</v>
      </c>
      <c r="G2569" t="s">
        <v>1443</v>
      </c>
    </row>
    <row r="2570" spans="5:7" x14ac:dyDescent="0.25">
      <c r="E2570">
        <v>124152003</v>
      </c>
      <c r="F2570">
        <v>1241520036621</v>
      </c>
      <c r="G2570" t="s">
        <v>2978</v>
      </c>
    </row>
    <row r="2571" spans="5:7" x14ac:dyDescent="0.25">
      <c r="E2571">
        <v>118403302</v>
      </c>
      <c r="F2571">
        <v>1184033027340</v>
      </c>
      <c r="G2571" t="s">
        <v>2418</v>
      </c>
    </row>
    <row r="2572" spans="5:7" x14ac:dyDescent="0.25">
      <c r="E2572">
        <v>122091002</v>
      </c>
      <c r="F2572">
        <v>1220910026788</v>
      </c>
      <c r="G2572" t="s">
        <v>2703</v>
      </c>
    </row>
    <row r="2573" spans="5:7" x14ac:dyDescent="0.25">
      <c r="E2573">
        <v>124157802</v>
      </c>
      <c r="F2573">
        <v>1241578021438</v>
      </c>
      <c r="G2573" t="s">
        <v>3016</v>
      </c>
    </row>
    <row r="2574" spans="5:7" x14ac:dyDescent="0.25">
      <c r="E2574">
        <v>124157802</v>
      </c>
      <c r="F2574">
        <v>1241578024689</v>
      </c>
      <c r="G2574" t="s">
        <v>3017</v>
      </c>
    </row>
    <row r="2575" spans="5:7" x14ac:dyDescent="0.25">
      <c r="E2575">
        <v>106618603</v>
      </c>
      <c r="F2575">
        <v>1066186037920</v>
      </c>
      <c r="G2575" t="s">
        <v>1457</v>
      </c>
    </row>
    <row r="2576" spans="5:7" x14ac:dyDescent="0.25">
      <c r="E2576">
        <v>107656303</v>
      </c>
      <c r="F2576">
        <v>1076563036184</v>
      </c>
      <c r="G2576" t="s">
        <v>1523</v>
      </c>
    </row>
    <row r="2577" spans="5:7" x14ac:dyDescent="0.25">
      <c r="E2577">
        <v>107656303</v>
      </c>
      <c r="F2577">
        <v>1076563034469</v>
      </c>
      <c r="G2577" t="s">
        <v>1524</v>
      </c>
    </row>
    <row r="2578" spans="5:7" x14ac:dyDescent="0.25">
      <c r="E2578">
        <v>112679403</v>
      </c>
      <c r="F2578">
        <v>1126794034653</v>
      </c>
      <c r="G2578" t="s">
        <v>1917</v>
      </c>
    </row>
    <row r="2579" spans="5:7" x14ac:dyDescent="0.25">
      <c r="E2579">
        <v>119358403</v>
      </c>
      <c r="F2579">
        <v>1193584036776</v>
      </c>
      <c r="G2579" t="s">
        <v>2498</v>
      </c>
    </row>
    <row r="2580" spans="5:7" x14ac:dyDescent="0.25">
      <c r="E2580">
        <v>119358403</v>
      </c>
      <c r="F2580">
        <v>1193584036775</v>
      </c>
      <c r="G2580" t="s">
        <v>2499</v>
      </c>
    </row>
    <row r="2581" spans="5:7" x14ac:dyDescent="0.25">
      <c r="E2581">
        <v>119358403</v>
      </c>
      <c r="F2581">
        <v>1193584037487</v>
      </c>
      <c r="G2581" t="s">
        <v>2500</v>
      </c>
    </row>
    <row r="2582" spans="5:7" x14ac:dyDescent="0.25">
      <c r="E2582">
        <v>119358403</v>
      </c>
      <c r="F2582">
        <v>1193584037283</v>
      </c>
      <c r="G2582" t="s">
        <v>2501</v>
      </c>
    </row>
    <row r="2583" spans="5:7" x14ac:dyDescent="0.25">
      <c r="E2583">
        <v>107654403</v>
      </c>
      <c r="F2583">
        <v>1076544037191</v>
      </c>
      <c r="G2583" t="s">
        <v>1505</v>
      </c>
    </row>
    <row r="2584" spans="5:7" x14ac:dyDescent="0.25">
      <c r="E2584">
        <v>126515001</v>
      </c>
      <c r="F2584">
        <v>1265150013658</v>
      </c>
      <c r="G2584" t="s">
        <v>3349</v>
      </c>
    </row>
    <row r="2585" spans="5:7" x14ac:dyDescent="0.25">
      <c r="E2585">
        <v>126515001</v>
      </c>
      <c r="F2585">
        <v>1265150017252</v>
      </c>
      <c r="G2585" t="s">
        <v>3350</v>
      </c>
    </row>
    <row r="2586" spans="5:7" x14ac:dyDescent="0.25">
      <c r="E2586">
        <v>103028203</v>
      </c>
      <c r="F2586">
        <v>1030282036109</v>
      </c>
      <c r="G2586" t="s">
        <v>1144</v>
      </c>
    </row>
    <row r="2587" spans="5:7" x14ac:dyDescent="0.25">
      <c r="E2587">
        <v>123467103</v>
      </c>
      <c r="F2587">
        <v>1234671037752</v>
      </c>
      <c r="G2587" t="s">
        <v>2908</v>
      </c>
    </row>
    <row r="2588" spans="5:7" x14ac:dyDescent="0.25">
      <c r="E2588">
        <v>105257602</v>
      </c>
      <c r="F2588">
        <v>1052576022060</v>
      </c>
      <c r="G2588" t="s">
        <v>1368</v>
      </c>
    </row>
    <row r="2589" spans="5:7" x14ac:dyDescent="0.25">
      <c r="E2589">
        <v>106612203</v>
      </c>
      <c r="F2589">
        <v>1066122036166</v>
      </c>
      <c r="G2589" t="s">
        <v>1444</v>
      </c>
    </row>
    <row r="2590" spans="5:7" x14ac:dyDescent="0.25">
      <c r="E2590">
        <v>122098202</v>
      </c>
      <c r="F2590">
        <v>1220982021104</v>
      </c>
      <c r="G2590" t="s">
        <v>2798</v>
      </c>
    </row>
    <row r="2591" spans="5:7" x14ac:dyDescent="0.25">
      <c r="E2591">
        <v>125239652</v>
      </c>
      <c r="F2591">
        <v>1252396521974</v>
      </c>
      <c r="G2591" t="s">
        <v>3132</v>
      </c>
    </row>
    <row r="2592" spans="5:7" x14ac:dyDescent="0.25">
      <c r="E2592">
        <v>120456003</v>
      </c>
      <c r="F2592">
        <v>1204560033222</v>
      </c>
      <c r="G2592" t="s">
        <v>2560</v>
      </c>
    </row>
    <row r="2593" spans="5:7" x14ac:dyDescent="0.25">
      <c r="E2593">
        <v>117086653</v>
      </c>
      <c r="F2593">
        <v>1170866530996</v>
      </c>
      <c r="G2593" t="s">
        <v>2350</v>
      </c>
    </row>
    <row r="2594" spans="5:7" x14ac:dyDescent="0.25">
      <c r="E2594">
        <v>116191203</v>
      </c>
      <c r="F2594">
        <v>1161912031608</v>
      </c>
      <c r="G2594" t="s">
        <v>2290</v>
      </c>
    </row>
    <row r="2595" spans="5:7" x14ac:dyDescent="0.25">
      <c r="E2595">
        <v>128325203</v>
      </c>
      <c r="F2595">
        <v>1283252038138</v>
      </c>
      <c r="G2595" t="s">
        <v>3533</v>
      </c>
    </row>
    <row r="2596" spans="5:7" x14ac:dyDescent="0.25">
      <c r="E2596">
        <v>115218303</v>
      </c>
      <c r="F2596">
        <v>1152183031730</v>
      </c>
      <c r="G2596" t="s">
        <v>2185</v>
      </c>
    </row>
    <row r="2597" spans="5:7" x14ac:dyDescent="0.25">
      <c r="E2597">
        <v>126515001</v>
      </c>
      <c r="F2597">
        <v>1265150013835</v>
      </c>
      <c r="G2597" t="s">
        <v>3351</v>
      </c>
    </row>
    <row r="2598" spans="5:7" x14ac:dyDescent="0.25">
      <c r="E2598">
        <v>111343603</v>
      </c>
      <c r="F2598">
        <v>1113436032396</v>
      </c>
      <c r="G2598" t="s">
        <v>1780</v>
      </c>
    </row>
    <row r="2599" spans="5:7" x14ac:dyDescent="0.25">
      <c r="E2599">
        <v>112678503</v>
      </c>
      <c r="F2599">
        <v>1126785034626</v>
      </c>
      <c r="G2599" t="s">
        <v>1910</v>
      </c>
    </row>
    <row r="2600" spans="5:7" x14ac:dyDescent="0.25">
      <c r="E2600">
        <v>119648303</v>
      </c>
      <c r="F2600">
        <v>1196483034310</v>
      </c>
      <c r="G2600" t="s">
        <v>2515</v>
      </c>
    </row>
    <row r="2601" spans="5:7" x14ac:dyDescent="0.25">
      <c r="E2601">
        <v>119648303</v>
      </c>
      <c r="F2601">
        <v>1196483036956</v>
      </c>
      <c r="G2601" t="s">
        <v>2516</v>
      </c>
    </row>
    <row r="2602" spans="5:7" x14ac:dyDescent="0.25">
      <c r="E2602">
        <v>119648303</v>
      </c>
      <c r="F2602">
        <v>1196483037169</v>
      </c>
      <c r="G2602" t="s">
        <v>2517</v>
      </c>
    </row>
    <row r="2603" spans="5:7" x14ac:dyDescent="0.25">
      <c r="E2603">
        <v>119648303</v>
      </c>
      <c r="F2603">
        <v>1196483037417</v>
      </c>
      <c r="G2603" t="s">
        <v>2518</v>
      </c>
    </row>
    <row r="2604" spans="5:7" x14ac:dyDescent="0.25">
      <c r="E2604">
        <v>119648303</v>
      </c>
      <c r="F2604">
        <v>1196483034305</v>
      </c>
      <c r="G2604" t="s">
        <v>2519</v>
      </c>
    </row>
    <row r="2605" spans="5:7" x14ac:dyDescent="0.25">
      <c r="E2605">
        <v>125239603</v>
      </c>
      <c r="F2605">
        <v>1252396031906</v>
      </c>
      <c r="G2605" t="s">
        <v>3124</v>
      </c>
    </row>
    <row r="2606" spans="5:7" x14ac:dyDescent="0.25">
      <c r="E2606">
        <v>105257602</v>
      </c>
      <c r="F2606">
        <v>1052576027384</v>
      </c>
      <c r="G2606" t="s">
        <v>1369</v>
      </c>
    </row>
    <row r="2607" spans="5:7" x14ac:dyDescent="0.25">
      <c r="E2607">
        <v>125239652</v>
      </c>
      <c r="F2607">
        <v>1252396528018</v>
      </c>
      <c r="G2607" t="s">
        <v>3133</v>
      </c>
    </row>
    <row r="2608" spans="5:7" x14ac:dyDescent="0.25">
      <c r="E2608">
        <v>122098202</v>
      </c>
      <c r="F2608">
        <v>1220982021112</v>
      </c>
      <c r="G2608" t="s">
        <v>2799</v>
      </c>
    </row>
    <row r="2609" spans="5:7" x14ac:dyDescent="0.25">
      <c r="E2609">
        <v>125239452</v>
      </c>
      <c r="F2609">
        <v>1252394527845</v>
      </c>
      <c r="G2609" t="s">
        <v>3118</v>
      </c>
    </row>
    <row r="2610" spans="5:7" x14ac:dyDescent="0.25">
      <c r="E2610">
        <v>123465702</v>
      </c>
      <c r="F2610">
        <v>1234657027407</v>
      </c>
      <c r="G2610" t="s">
        <v>2883</v>
      </c>
    </row>
    <row r="2611" spans="5:7" x14ac:dyDescent="0.25">
      <c r="E2611">
        <v>117415303</v>
      </c>
      <c r="F2611">
        <v>1174153033047</v>
      </c>
      <c r="G2611" t="s">
        <v>2372</v>
      </c>
    </row>
    <row r="2612" spans="5:7" x14ac:dyDescent="0.25">
      <c r="E2612">
        <v>126515001</v>
      </c>
      <c r="F2612">
        <v>1265150017225</v>
      </c>
      <c r="G2612" t="s">
        <v>3352</v>
      </c>
    </row>
    <row r="2613" spans="5:7" x14ac:dyDescent="0.25">
      <c r="E2613">
        <v>105628302</v>
      </c>
      <c r="F2613">
        <v>1056283027843</v>
      </c>
      <c r="G2613" t="s">
        <v>1392</v>
      </c>
    </row>
    <row r="2614" spans="5:7" x14ac:dyDescent="0.25">
      <c r="E2614">
        <v>105628302</v>
      </c>
      <c r="F2614">
        <v>1056283024149</v>
      </c>
      <c r="G2614" t="s">
        <v>1393</v>
      </c>
    </row>
    <row r="2615" spans="5:7" x14ac:dyDescent="0.25">
      <c r="E2615">
        <v>117597003</v>
      </c>
      <c r="F2615">
        <v>1175970034839</v>
      </c>
      <c r="G2615" t="s">
        <v>2392</v>
      </c>
    </row>
    <row r="2616" spans="5:7" x14ac:dyDescent="0.25">
      <c r="E2616">
        <v>122091303</v>
      </c>
      <c r="F2616">
        <v>1220913031013</v>
      </c>
      <c r="G2616" t="s">
        <v>2705</v>
      </c>
    </row>
    <row r="2617" spans="5:7" x14ac:dyDescent="0.25">
      <c r="E2617">
        <v>122091303</v>
      </c>
      <c r="F2617">
        <v>1220913037743</v>
      </c>
      <c r="G2617" t="s">
        <v>2706</v>
      </c>
    </row>
    <row r="2618" spans="5:7" x14ac:dyDescent="0.25">
      <c r="E2618">
        <v>116498003</v>
      </c>
      <c r="F2618">
        <v>1164980035103</v>
      </c>
      <c r="G2618" t="s">
        <v>2322</v>
      </c>
    </row>
    <row r="2619" spans="5:7" x14ac:dyDescent="0.25">
      <c r="E2619">
        <v>116498003</v>
      </c>
      <c r="F2619">
        <v>1164980033575</v>
      </c>
      <c r="G2619" t="s">
        <v>2323</v>
      </c>
    </row>
    <row r="2620" spans="5:7" x14ac:dyDescent="0.25">
      <c r="E2620">
        <v>122092102</v>
      </c>
      <c r="F2620">
        <v>1220921021132</v>
      </c>
      <c r="G2620" t="s">
        <v>2739</v>
      </c>
    </row>
    <row r="2621" spans="5:7" x14ac:dyDescent="0.25">
      <c r="E2621">
        <v>113369003</v>
      </c>
      <c r="F2621">
        <v>1133690035336</v>
      </c>
      <c r="G2621" t="s">
        <v>2019</v>
      </c>
    </row>
    <row r="2622" spans="5:7" x14ac:dyDescent="0.25">
      <c r="E2622">
        <v>113369003</v>
      </c>
      <c r="F2622">
        <v>1133690032663</v>
      </c>
      <c r="G2622" t="s">
        <v>2020</v>
      </c>
    </row>
    <row r="2623" spans="5:7" x14ac:dyDescent="0.25">
      <c r="E2623">
        <v>103026402</v>
      </c>
      <c r="F2623">
        <v>1030264020245</v>
      </c>
      <c r="G2623" t="s">
        <v>1107</v>
      </c>
    </row>
    <row r="2624" spans="5:7" x14ac:dyDescent="0.25">
      <c r="E2624">
        <v>103027352</v>
      </c>
      <c r="F2624">
        <v>1030273528015</v>
      </c>
      <c r="G2624" t="s">
        <v>1107</v>
      </c>
    </row>
    <row r="2625" spans="5:7" x14ac:dyDescent="0.25">
      <c r="E2625">
        <v>107654403</v>
      </c>
      <c r="F2625">
        <v>1076544034520</v>
      </c>
      <c r="G2625" t="s">
        <v>1107</v>
      </c>
    </row>
    <row r="2626" spans="5:7" x14ac:dyDescent="0.25">
      <c r="E2626">
        <v>112672803</v>
      </c>
      <c r="F2626">
        <v>1126728034568</v>
      </c>
      <c r="G2626" t="s">
        <v>1107</v>
      </c>
    </row>
    <row r="2627" spans="5:7" x14ac:dyDescent="0.25">
      <c r="E2627">
        <v>114060753</v>
      </c>
      <c r="F2627">
        <v>1140607530766</v>
      </c>
      <c r="G2627" t="s">
        <v>1107</v>
      </c>
    </row>
    <row r="2628" spans="5:7" x14ac:dyDescent="0.25">
      <c r="E2628">
        <v>120480803</v>
      </c>
      <c r="F2628">
        <v>1204808033430</v>
      </c>
      <c r="G2628" t="s">
        <v>1107</v>
      </c>
    </row>
    <row r="2629" spans="5:7" x14ac:dyDescent="0.25">
      <c r="E2629">
        <v>121390302</v>
      </c>
      <c r="F2629">
        <v>1213903022786</v>
      </c>
      <c r="G2629" t="s">
        <v>1107</v>
      </c>
    </row>
    <row r="2630" spans="5:7" x14ac:dyDescent="0.25">
      <c r="E2630">
        <v>122091352</v>
      </c>
      <c r="F2630">
        <v>1220913521025</v>
      </c>
      <c r="G2630" t="s">
        <v>1107</v>
      </c>
    </row>
    <row r="2631" spans="5:7" x14ac:dyDescent="0.25">
      <c r="E2631">
        <v>126515001</v>
      </c>
      <c r="F2631">
        <v>1265150016527</v>
      </c>
      <c r="G2631" t="s">
        <v>3353</v>
      </c>
    </row>
    <row r="2632" spans="5:7" x14ac:dyDescent="0.25">
      <c r="E2632">
        <v>126515001</v>
      </c>
      <c r="F2632">
        <v>1265150013659</v>
      </c>
      <c r="G2632" t="s">
        <v>3354</v>
      </c>
    </row>
    <row r="2633" spans="5:7" x14ac:dyDescent="0.25">
      <c r="E2633">
        <v>126515001</v>
      </c>
      <c r="F2633">
        <v>1265150017663</v>
      </c>
      <c r="G2633" t="s">
        <v>3355</v>
      </c>
    </row>
    <row r="2634" spans="5:7" x14ac:dyDescent="0.25">
      <c r="E2634">
        <v>115219002</v>
      </c>
      <c r="F2634">
        <v>1152190021734</v>
      </c>
      <c r="G2634" t="s">
        <v>2199</v>
      </c>
    </row>
    <row r="2635" spans="5:7" x14ac:dyDescent="0.25">
      <c r="E2635">
        <v>101638803</v>
      </c>
      <c r="F2635">
        <v>1016388034286</v>
      </c>
      <c r="G2635" t="s">
        <v>948</v>
      </c>
    </row>
    <row r="2636" spans="5:7" x14ac:dyDescent="0.25">
      <c r="E2636">
        <v>104375302</v>
      </c>
      <c r="F2636">
        <v>1043753027164</v>
      </c>
      <c r="G2636" t="s">
        <v>1256</v>
      </c>
    </row>
    <row r="2637" spans="5:7" x14ac:dyDescent="0.25">
      <c r="E2637">
        <v>126515001</v>
      </c>
      <c r="F2637">
        <v>1265150013615</v>
      </c>
      <c r="G2637" t="s">
        <v>3356</v>
      </c>
    </row>
    <row r="2638" spans="5:7" x14ac:dyDescent="0.25">
      <c r="E2638">
        <v>101638803</v>
      </c>
      <c r="F2638">
        <v>1016388037456</v>
      </c>
      <c r="G2638" t="s">
        <v>949</v>
      </c>
    </row>
    <row r="2639" spans="5:7" x14ac:dyDescent="0.25">
      <c r="E2639">
        <v>101638803</v>
      </c>
      <c r="F2639">
        <v>1016388036912</v>
      </c>
      <c r="G2639" t="s">
        <v>950</v>
      </c>
    </row>
    <row r="2640" spans="5:7" x14ac:dyDescent="0.25">
      <c r="E2640">
        <v>108070502</v>
      </c>
      <c r="F2640">
        <v>1080705026708</v>
      </c>
      <c r="G2640" t="s">
        <v>1575</v>
      </c>
    </row>
    <row r="2641" spans="5:7" x14ac:dyDescent="0.25">
      <c r="E2641">
        <v>106172003</v>
      </c>
      <c r="F2641">
        <v>1061720036918</v>
      </c>
      <c r="G2641" t="s">
        <v>1419</v>
      </c>
    </row>
    <row r="2642" spans="5:7" x14ac:dyDescent="0.25">
      <c r="E2642">
        <v>105253553</v>
      </c>
      <c r="F2642">
        <v>1052535532035</v>
      </c>
      <c r="G2642" t="s">
        <v>1347</v>
      </c>
    </row>
    <row r="2643" spans="5:7" x14ac:dyDescent="0.25">
      <c r="E2643">
        <v>116498003</v>
      </c>
      <c r="F2643">
        <v>1164980033574</v>
      </c>
      <c r="G2643" t="s">
        <v>2324</v>
      </c>
    </row>
    <row r="2644" spans="5:7" x14ac:dyDescent="0.25">
      <c r="E2644">
        <v>105259703</v>
      </c>
      <c r="F2644">
        <v>1052597037475</v>
      </c>
      <c r="G2644" t="s">
        <v>1382</v>
      </c>
    </row>
    <row r="2645" spans="5:7" x14ac:dyDescent="0.25">
      <c r="E2645">
        <v>105259703</v>
      </c>
      <c r="F2645">
        <v>1052597036654</v>
      </c>
      <c r="G2645" t="s">
        <v>1383</v>
      </c>
    </row>
    <row r="2646" spans="5:7" x14ac:dyDescent="0.25">
      <c r="E2646">
        <v>119350303</v>
      </c>
      <c r="F2646">
        <v>1193503032402</v>
      </c>
      <c r="G2646" t="s">
        <v>2461</v>
      </c>
    </row>
    <row r="2647" spans="5:7" x14ac:dyDescent="0.25">
      <c r="E2647">
        <v>125237603</v>
      </c>
      <c r="F2647">
        <v>1252376036512</v>
      </c>
      <c r="G2647" t="s">
        <v>3082</v>
      </c>
    </row>
    <row r="2648" spans="5:7" x14ac:dyDescent="0.25">
      <c r="E2648">
        <v>119648703</v>
      </c>
      <c r="F2648">
        <v>1196487036865</v>
      </c>
      <c r="G2648" t="s">
        <v>2525</v>
      </c>
    </row>
    <row r="2649" spans="5:7" x14ac:dyDescent="0.25">
      <c r="E2649">
        <v>105252602</v>
      </c>
      <c r="F2649">
        <v>1052526026959</v>
      </c>
      <c r="G2649" t="s">
        <v>1339</v>
      </c>
    </row>
    <row r="2650" spans="5:7" x14ac:dyDescent="0.25">
      <c r="E2650">
        <v>112289003</v>
      </c>
      <c r="F2650">
        <v>1122890035331</v>
      </c>
      <c r="G2650" t="s">
        <v>1838</v>
      </c>
    </row>
    <row r="2651" spans="5:7" x14ac:dyDescent="0.25">
      <c r="E2651">
        <v>112289003</v>
      </c>
      <c r="F2651">
        <v>1122890032243</v>
      </c>
      <c r="G2651" t="s">
        <v>1839</v>
      </c>
    </row>
    <row r="2652" spans="5:7" x14ac:dyDescent="0.25">
      <c r="E2652">
        <v>101301403</v>
      </c>
      <c r="F2652">
        <v>1013014037476</v>
      </c>
      <c r="G2652" t="s">
        <v>888</v>
      </c>
    </row>
    <row r="2653" spans="5:7" x14ac:dyDescent="0.25">
      <c r="E2653">
        <v>101301403</v>
      </c>
      <c r="F2653">
        <v>1013014035118</v>
      </c>
      <c r="G2653" t="s">
        <v>889</v>
      </c>
    </row>
    <row r="2654" spans="5:7" x14ac:dyDescent="0.25">
      <c r="E2654">
        <v>121139004</v>
      </c>
      <c r="F2654">
        <v>1211390046446</v>
      </c>
      <c r="G2654" t="s">
        <v>2636</v>
      </c>
    </row>
    <row r="2655" spans="5:7" x14ac:dyDescent="0.25">
      <c r="E2655">
        <v>121139004</v>
      </c>
      <c r="F2655">
        <v>1211390046838</v>
      </c>
      <c r="G2655" t="s">
        <v>2637</v>
      </c>
    </row>
    <row r="2656" spans="5:7" x14ac:dyDescent="0.25">
      <c r="E2656">
        <v>121139004</v>
      </c>
      <c r="F2656">
        <v>1211390041327</v>
      </c>
      <c r="G2656" t="s">
        <v>2638</v>
      </c>
    </row>
    <row r="2657" spans="5:7" x14ac:dyDescent="0.25">
      <c r="E2657">
        <v>126515001</v>
      </c>
      <c r="F2657">
        <v>1265150015124</v>
      </c>
      <c r="G2657" t="s">
        <v>3357</v>
      </c>
    </row>
    <row r="2658" spans="5:7" x14ac:dyDescent="0.25">
      <c r="E2658">
        <v>112671803</v>
      </c>
      <c r="F2658">
        <v>1126718034556</v>
      </c>
      <c r="G2658" t="s">
        <v>1858</v>
      </c>
    </row>
    <row r="2659" spans="5:7" x14ac:dyDescent="0.25">
      <c r="E2659">
        <v>102027451</v>
      </c>
      <c r="F2659">
        <v>1020274517876</v>
      </c>
      <c r="G2659" t="s">
        <v>1000</v>
      </c>
    </row>
    <row r="2660" spans="5:7" x14ac:dyDescent="0.25">
      <c r="E2660">
        <v>121394603</v>
      </c>
      <c r="F2660">
        <v>1213946032819</v>
      </c>
      <c r="G2660" t="s">
        <v>2669</v>
      </c>
    </row>
    <row r="2661" spans="5:7" x14ac:dyDescent="0.25">
      <c r="E2661">
        <v>117598503</v>
      </c>
      <c r="F2661">
        <v>1175985034080</v>
      </c>
      <c r="G2661" t="s">
        <v>2396</v>
      </c>
    </row>
    <row r="2662" spans="5:7" x14ac:dyDescent="0.25">
      <c r="E2662">
        <v>115674603</v>
      </c>
      <c r="F2662">
        <v>1156746034580</v>
      </c>
      <c r="G2662" t="s">
        <v>2277</v>
      </c>
    </row>
    <row r="2663" spans="5:7" x14ac:dyDescent="0.25">
      <c r="E2663">
        <v>126515001</v>
      </c>
      <c r="F2663">
        <v>1265150013703</v>
      </c>
      <c r="G2663" t="s">
        <v>3358</v>
      </c>
    </row>
    <row r="2664" spans="5:7" x14ac:dyDescent="0.25">
      <c r="E2664">
        <v>123464502</v>
      </c>
      <c r="F2664">
        <v>1234645023294</v>
      </c>
      <c r="G2664" t="s">
        <v>2850</v>
      </c>
    </row>
    <row r="2665" spans="5:7" x14ac:dyDescent="0.25">
      <c r="E2665">
        <v>107653802</v>
      </c>
      <c r="F2665">
        <v>1076538027269</v>
      </c>
      <c r="G2665" t="s">
        <v>1491</v>
      </c>
    </row>
    <row r="2666" spans="5:7" x14ac:dyDescent="0.25">
      <c r="E2666">
        <v>121392303</v>
      </c>
      <c r="F2666">
        <v>1213923034827</v>
      </c>
      <c r="G2666" t="s">
        <v>2661</v>
      </c>
    </row>
    <row r="2667" spans="5:7" x14ac:dyDescent="0.25">
      <c r="E2667">
        <v>103029403</v>
      </c>
      <c r="F2667">
        <v>1030294036895</v>
      </c>
      <c r="G2667" t="s">
        <v>1178</v>
      </c>
    </row>
    <row r="2668" spans="5:7" x14ac:dyDescent="0.25">
      <c r="E2668">
        <v>103029403</v>
      </c>
      <c r="F2668">
        <v>1030294030509</v>
      </c>
      <c r="G2668" t="s">
        <v>1179</v>
      </c>
    </row>
    <row r="2669" spans="5:7" x14ac:dyDescent="0.25">
      <c r="E2669">
        <v>124152003</v>
      </c>
      <c r="F2669">
        <v>1241520036477</v>
      </c>
      <c r="G2669" t="s">
        <v>2979</v>
      </c>
    </row>
    <row r="2670" spans="5:7" x14ac:dyDescent="0.25">
      <c r="E2670">
        <v>110179003</v>
      </c>
      <c r="F2670">
        <v>1101790036599</v>
      </c>
      <c r="G2670" t="s">
        <v>1737</v>
      </c>
    </row>
    <row r="2671" spans="5:7" x14ac:dyDescent="0.25">
      <c r="E2671">
        <v>110179003</v>
      </c>
      <c r="F2671">
        <v>1101790031566</v>
      </c>
      <c r="G2671" t="s">
        <v>1738</v>
      </c>
    </row>
    <row r="2672" spans="5:7" x14ac:dyDescent="0.25">
      <c r="E2672">
        <v>123467103</v>
      </c>
      <c r="F2672">
        <v>1234671034900</v>
      </c>
      <c r="G2672" t="s">
        <v>2909</v>
      </c>
    </row>
    <row r="2673" spans="5:7" x14ac:dyDescent="0.25">
      <c r="E2673">
        <v>124159002</v>
      </c>
      <c r="F2673">
        <v>1241590027894</v>
      </c>
      <c r="G2673" t="s">
        <v>3036</v>
      </c>
    </row>
    <row r="2674" spans="5:7" x14ac:dyDescent="0.25">
      <c r="E2674">
        <v>124159002</v>
      </c>
      <c r="F2674">
        <v>1241590026734</v>
      </c>
      <c r="G2674" t="s">
        <v>3037</v>
      </c>
    </row>
    <row r="2675" spans="5:7" x14ac:dyDescent="0.25">
      <c r="E2675">
        <v>124159002</v>
      </c>
      <c r="F2675">
        <v>1241590021453</v>
      </c>
      <c r="G2675" t="s">
        <v>3038</v>
      </c>
    </row>
    <row r="2676" spans="5:7" x14ac:dyDescent="0.25">
      <c r="E2676">
        <v>115212503</v>
      </c>
      <c r="F2676">
        <v>1152125034850</v>
      </c>
      <c r="G2676" t="s">
        <v>2169</v>
      </c>
    </row>
    <row r="2677" spans="5:7" x14ac:dyDescent="0.25">
      <c r="E2677">
        <v>105201352</v>
      </c>
      <c r="F2677">
        <v>1052013527194</v>
      </c>
      <c r="G2677" t="s">
        <v>1313</v>
      </c>
    </row>
    <row r="2678" spans="5:7" x14ac:dyDescent="0.25">
      <c r="E2678">
        <v>106338003</v>
      </c>
      <c r="F2678">
        <v>1063380032379</v>
      </c>
      <c r="G2678" t="s">
        <v>1313</v>
      </c>
    </row>
    <row r="2679" spans="5:7" x14ac:dyDescent="0.25">
      <c r="E2679">
        <v>106272003</v>
      </c>
      <c r="F2679">
        <v>1062720036701</v>
      </c>
      <c r="G2679" t="s">
        <v>1422</v>
      </c>
    </row>
    <row r="2680" spans="5:7" x14ac:dyDescent="0.25">
      <c r="E2680">
        <v>106272003</v>
      </c>
      <c r="F2680">
        <v>1062720036161</v>
      </c>
      <c r="G2680" t="s">
        <v>1423</v>
      </c>
    </row>
    <row r="2681" spans="5:7" x14ac:dyDescent="0.25">
      <c r="E2681">
        <v>101308503</v>
      </c>
      <c r="F2681">
        <v>1013085037136</v>
      </c>
      <c r="G2681" t="s">
        <v>896</v>
      </c>
    </row>
    <row r="2682" spans="5:7" x14ac:dyDescent="0.25">
      <c r="E2682">
        <v>101308503</v>
      </c>
      <c r="F2682">
        <v>1013085037496</v>
      </c>
      <c r="G2682" t="s">
        <v>897</v>
      </c>
    </row>
    <row r="2683" spans="5:7" x14ac:dyDescent="0.25">
      <c r="E2683">
        <v>115221402</v>
      </c>
      <c r="F2683">
        <v>1152214021817</v>
      </c>
      <c r="G2683" t="s">
        <v>2215</v>
      </c>
    </row>
    <row r="2684" spans="5:7" x14ac:dyDescent="0.25">
      <c r="E2684">
        <v>118403302</v>
      </c>
      <c r="F2684">
        <v>1184033027569</v>
      </c>
      <c r="G2684" t="s">
        <v>2419</v>
      </c>
    </row>
    <row r="2685" spans="5:7" x14ac:dyDescent="0.25">
      <c r="E2685">
        <v>107653802</v>
      </c>
      <c r="F2685">
        <v>1076538024399</v>
      </c>
      <c r="G2685" t="s">
        <v>1492</v>
      </c>
    </row>
    <row r="2686" spans="5:7" x14ac:dyDescent="0.25">
      <c r="E2686">
        <v>107653802</v>
      </c>
      <c r="F2686">
        <v>1076538027270</v>
      </c>
      <c r="G2686" t="s">
        <v>1493</v>
      </c>
    </row>
    <row r="2687" spans="5:7" x14ac:dyDescent="0.25">
      <c r="E2687">
        <v>104435603</v>
      </c>
      <c r="F2687">
        <v>1044356033171</v>
      </c>
      <c r="G2687" t="s">
        <v>1298</v>
      </c>
    </row>
    <row r="2688" spans="5:7" x14ac:dyDescent="0.25">
      <c r="E2688">
        <v>128030852</v>
      </c>
      <c r="F2688">
        <v>1280308527896</v>
      </c>
      <c r="G2688" t="s">
        <v>3419</v>
      </c>
    </row>
    <row r="2689" spans="5:7" x14ac:dyDescent="0.25">
      <c r="E2689">
        <v>128030852</v>
      </c>
      <c r="F2689">
        <v>1280308527895</v>
      </c>
      <c r="G2689" t="s">
        <v>3420</v>
      </c>
    </row>
    <row r="2690" spans="5:7" x14ac:dyDescent="0.25">
      <c r="E2690">
        <v>102027451</v>
      </c>
      <c r="F2690">
        <v>1020274517694</v>
      </c>
      <c r="G2690" t="s">
        <v>1001</v>
      </c>
    </row>
    <row r="2691" spans="5:7" x14ac:dyDescent="0.25">
      <c r="E2691">
        <v>112676403</v>
      </c>
      <c r="F2691">
        <v>1126764034607</v>
      </c>
      <c r="G2691" t="s">
        <v>1895</v>
      </c>
    </row>
    <row r="2692" spans="5:7" x14ac:dyDescent="0.25">
      <c r="E2692">
        <v>104437503</v>
      </c>
      <c r="F2692">
        <v>1044375038164</v>
      </c>
      <c r="G2692" t="s">
        <v>3492</v>
      </c>
    </row>
    <row r="2693" spans="5:7" x14ac:dyDescent="0.25">
      <c r="E2693">
        <v>104437503</v>
      </c>
      <c r="F2693">
        <v>1044375036129</v>
      </c>
      <c r="G2693" t="s">
        <v>1303</v>
      </c>
    </row>
    <row r="2694" spans="5:7" x14ac:dyDescent="0.25">
      <c r="E2694">
        <v>103029603</v>
      </c>
      <c r="F2694">
        <v>1030296030536</v>
      </c>
      <c r="G2694" t="s">
        <v>1188</v>
      </c>
    </row>
    <row r="2695" spans="5:7" x14ac:dyDescent="0.25">
      <c r="E2695">
        <v>103029603</v>
      </c>
      <c r="F2695">
        <v>1030296030535</v>
      </c>
      <c r="G2695" t="s">
        <v>1189</v>
      </c>
    </row>
    <row r="2696" spans="5:7" x14ac:dyDescent="0.25">
      <c r="E2696">
        <v>107658903</v>
      </c>
      <c r="F2696">
        <v>1076589038003</v>
      </c>
      <c r="G2696" t="s">
        <v>1546</v>
      </c>
    </row>
    <row r="2697" spans="5:7" x14ac:dyDescent="0.25">
      <c r="E2697">
        <v>129547603</v>
      </c>
      <c r="F2697">
        <v>1295476033948</v>
      </c>
      <c r="G2697" t="s">
        <v>3477</v>
      </c>
    </row>
    <row r="2698" spans="5:7" x14ac:dyDescent="0.25">
      <c r="E2698">
        <v>115508003</v>
      </c>
      <c r="F2698">
        <v>1155080033597</v>
      </c>
      <c r="G2698" t="s">
        <v>2270</v>
      </c>
    </row>
    <row r="2699" spans="5:7" x14ac:dyDescent="0.25">
      <c r="E2699">
        <v>115508003</v>
      </c>
      <c r="F2699">
        <v>1155080033596</v>
      </c>
      <c r="G2699" t="s">
        <v>2271</v>
      </c>
    </row>
    <row r="2700" spans="5:7" x14ac:dyDescent="0.25">
      <c r="E2700">
        <v>126515001</v>
      </c>
      <c r="F2700">
        <v>1265150013860</v>
      </c>
      <c r="G2700" t="s">
        <v>3359</v>
      </c>
    </row>
    <row r="2701" spans="5:7" x14ac:dyDescent="0.25">
      <c r="E2701">
        <v>107653802</v>
      </c>
      <c r="F2701">
        <v>1076538024400</v>
      </c>
      <c r="G2701" t="s">
        <v>1494</v>
      </c>
    </row>
    <row r="2702" spans="5:7" x14ac:dyDescent="0.25">
      <c r="E2702">
        <v>123466303</v>
      </c>
      <c r="F2702">
        <v>1234663033336</v>
      </c>
      <c r="G2702" t="s">
        <v>2895</v>
      </c>
    </row>
    <row r="2703" spans="5:7" x14ac:dyDescent="0.25">
      <c r="E2703">
        <v>114069353</v>
      </c>
      <c r="F2703">
        <v>1140693530885</v>
      </c>
      <c r="G2703" t="s">
        <v>2138</v>
      </c>
    </row>
    <row r="2704" spans="5:7" x14ac:dyDescent="0.25">
      <c r="E2704">
        <v>122098103</v>
      </c>
      <c r="F2704">
        <v>1220981037260</v>
      </c>
      <c r="G2704" t="s">
        <v>2786</v>
      </c>
    </row>
    <row r="2705" spans="5:7" x14ac:dyDescent="0.25">
      <c r="E2705">
        <v>119357402</v>
      </c>
      <c r="F2705">
        <v>1193574022489</v>
      </c>
      <c r="G2705" t="s">
        <v>2495</v>
      </c>
    </row>
    <row r="2706" spans="5:7" x14ac:dyDescent="0.25">
      <c r="E2706">
        <v>119357402</v>
      </c>
      <c r="F2706">
        <v>1193574026791</v>
      </c>
      <c r="G2706" t="s">
        <v>2496</v>
      </c>
    </row>
    <row r="2707" spans="5:7" x14ac:dyDescent="0.25">
      <c r="E2707">
        <v>128030852</v>
      </c>
      <c r="F2707">
        <v>1280308527640</v>
      </c>
      <c r="G2707" t="s">
        <v>3421</v>
      </c>
    </row>
    <row r="2708" spans="5:7" x14ac:dyDescent="0.25">
      <c r="E2708">
        <v>108112502</v>
      </c>
      <c r="F2708">
        <v>1081125021250</v>
      </c>
      <c r="G2708" t="s">
        <v>1614</v>
      </c>
    </row>
    <row r="2709" spans="5:7" x14ac:dyDescent="0.25">
      <c r="E2709">
        <v>104375302</v>
      </c>
      <c r="F2709">
        <v>1043753022697</v>
      </c>
      <c r="G2709" t="s">
        <v>1257</v>
      </c>
    </row>
    <row r="2710" spans="5:7" x14ac:dyDescent="0.25">
      <c r="E2710">
        <v>103026902</v>
      </c>
      <c r="F2710">
        <v>1030269020290</v>
      </c>
      <c r="G2710" t="s">
        <v>1126</v>
      </c>
    </row>
    <row r="2711" spans="5:7" x14ac:dyDescent="0.25">
      <c r="E2711">
        <v>124156603</v>
      </c>
      <c r="F2711">
        <v>1241566037994</v>
      </c>
      <c r="G2711" t="s">
        <v>2999</v>
      </c>
    </row>
    <row r="2712" spans="5:7" x14ac:dyDescent="0.25">
      <c r="E2712">
        <v>112678503</v>
      </c>
      <c r="F2712">
        <v>1126785036705</v>
      </c>
      <c r="G2712" t="s">
        <v>1911</v>
      </c>
    </row>
    <row r="2713" spans="5:7" x14ac:dyDescent="0.25">
      <c r="E2713">
        <v>112678503</v>
      </c>
      <c r="F2713">
        <v>1126785037286</v>
      </c>
      <c r="G2713" t="s">
        <v>1912</v>
      </c>
    </row>
    <row r="2714" spans="5:7" x14ac:dyDescent="0.25">
      <c r="E2714">
        <v>125239452</v>
      </c>
      <c r="F2714">
        <v>1252394521969</v>
      </c>
      <c r="G2714" t="s">
        <v>3119</v>
      </c>
    </row>
    <row r="2715" spans="5:7" x14ac:dyDescent="0.25">
      <c r="E2715">
        <v>127049303</v>
      </c>
      <c r="F2715">
        <v>1270493030719</v>
      </c>
      <c r="G2715" t="s">
        <v>3408</v>
      </c>
    </row>
    <row r="2716" spans="5:7" x14ac:dyDescent="0.25">
      <c r="E2716">
        <v>121395603</v>
      </c>
      <c r="F2716">
        <v>1213956032832</v>
      </c>
      <c r="G2716" t="s">
        <v>2683</v>
      </c>
    </row>
    <row r="2717" spans="5:7" x14ac:dyDescent="0.25">
      <c r="E2717">
        <v>119648903</v>
      </c>
      <c r="F2717">
        <v>1196489036704</v>
      </c>
      <c r="G2717" t="s">
        <v>2526</v>
      </c>
    </row>
    <row r="2718" spans="5:7" x14ac:dyDescent="0.25">
      <c r="E2718">
        <v>119648903</v>
      </c>
      <c r="F2718">
        <v>1196489037341</v>
      </c>
      <c r="G2718" t="s">
        <v>2527</v>
      </c>
    </row>
    <row r="2719" spans="5:7" x14ac:dyDescent="0.25">
      <c r="E2719">
        <v>117596003</v>
      </c>
      <c r="F2719">
        <v>1175960034057</v>
      </c>
      <c r="G2719" t="s">
        <v>2386</v>
      </c>
    </row>
    <row r="2720" spans="5:7" x14ac:dyDescent="0.25">
      <c r="E2720">
        <v>105257602</v>
      </c>
      <c r="F2720">
        <v>1052576022062</v>
      </c>
      <c r="G2720" t="s">
        <v>1370</v>
      </c>
    </row>
    <row r="2721" spans="5:7" x14ac:dyDescent="0.25">
      <c r="E2721">
        <v>108118503</v>
      </c>
      <c r="F2721">
        <v>1081185031290</v>
      </c>
      <c r="G2721" t="s">
        <v>1626</v>
      </c>
    </row>
    <row r="2722" spans="5:7" x14ac:dyDescent="0.25">
      <c r="E2722">
        <v>108118503</v>
      </c>
      <c r="F2722">
        <v>1081185031293</v>
      </c>
      <c r="G2722" t="s">
        <v>1627</v>
      </c>
    </row>
    <row r="2723" spans="5:7" x14ac:dyDescent="0.25">
      <c r="E2723">
        <v>108118503</v>
      </c>
      <c r="F2723">
        <v>1081185031292</v>
      </c>
      <c r="G2723" t="s">
        <v>1628</v>
      </c>
    </row>
    <row r="2724" spans="5:7" x14ac:dyDescent="0.25">
      <c r="E2724">
        <v>124159002</v>
      </c>
      <c r="F2724">
        <v>1241590021458</v>
      </c>
      <c r="G2724" t="s">
        <v>3039</v>
      </c>
    </row>
    <row r="2725" spans="5:7" x14ac:dyDescent="0.25">
      <c r="E2725">
        <v>102027451</v>
      </c>
      <c r="F2725">
        <v>1020274517877</v>
      </c>
      <c r="G2725" t="s">
        <v>1002</v>
      </c>
    </row>
    <row r="2726" spans="5:7" x14ac:dyDescent="0.25">
      <c r="E2726">
        <v>103021003</v>
      </c>
      <c r="F2726">
        <v>1030210037996</v>
      </c>
      <c r="G2726" t="s">
        <v>1016</v>
      </c>
    </row>
    <row r="2727" spans="5:7" x14ac:dyDescent="0.25">
      <c r="E2727">
        <v>101268003</v>
      </c>
      <c r="F2727">
        <v>1012680032185</v>
      </c>
      <c r="G2727" t="s">
        <v>884</v>
      </c>
    </row>
    <row r="2728" spans="5:7" x14ac:dyDescent="0.25">
      <c r="E2728">
        <v>113364002</v>
      </c>
      <c r="F2728">
        <v>1133640022600</v>
      </c>
      <c r="G2728" t="s">
        <v>1980</v>
      </c>
    </row>
    <row r="2729" spans="5:7" x14ac:dyDescent="0.25">
      <c r="E2729">
        <v>116495003</v>
      </c>
      <c r="F2729">
        <v>1164950033537</v>
      </c>
      <c r="G2729" t="s">
        <v>2310</v>
      </c>
    </row>
    <row r="2730" spans="5:7" x14ac:dyDescent="0.25">
      <c r="E2730">
        <v>103026002</v>
      </c>
      <c r="F2730">
        <v>1030260020498</v>
      </c>
      <c r="G2730" t="s">
        <v>1088</v>
      </c>
    </row>
    <row r="2731" spans="5:7" x14ac:dyDescent="0.25">
      <c r="E2731">
        <v>103021102</v>
      </c>
      <c r="F2731">
        <v>1030211020048</v>
      </c>
      <c r="G2731" t="s">
        <v>1021</v>
      </c>
    </row>
    <row r="2732" spans="5:7" x14ac:dyDescent="0.25">
      <c r="E2732">
        <v>123465602</v>
      </c>
      <c r="F2732">
        <v>1234656027364</v>
      </c>
      <c r="G2732" t="s">
        <v>1021</v>
      </c>
    </row>
    <row r="2733" spans="5:7" x14ac:dyDescent="0.25">
      <c r="E2733">
        <v>121397803</v>
      </c>
      <c r="F2733">
        <v>1213978032848</v>
      </c>
      <c r="G2733" t="s">
        <v>2692</v>
      </c>
    </row>
    <row r="2734" spans="5:7" x14ac:dyDescent="0.25">
      <c r="E2734">
        <v>121397803</v>
      </c>
      <c r="F2734">
        <v>1213978035241</v>
      </c>
      <c r="G2734" t="s">
        <v>2693</v>
      </c>
    </row>
    <row r="2735" spans="5:7" x14ac:dyDescent="0.25">
      <c r="E2735">
        <v>123461602</v>
      </c>
      <c r="F2735">
        <v>1234616023411</v>
      </c>
      <c r="G2735" t="s">
        <v>2831</v>
      </c>
    </row>
    <row r="2736" spans="5:7" x14ac:dyDescent="0.25">
      <c r="E2736">
        <v>114069103</v>
      </c>
      <c r="F2736">
        <v>1140691030883</v>
      </c>
      <c r="G2736" t="s">
        <v>2134</v>
      </c>
    </row>
    <row r="2737" spans="5:7" x14ac:dyDescent="0.25">
      <c r="E2737">
        <v>102027451</v>
      </c>
      <c r="F2737">
        <v>1020274517885</v>
      </c>
      <c r="G2737" t="s">
        <v>1003</v>
      </c>
    </row>
    <row r="2738" spans="5:7" x14ac:dyDescent="0.25">
      <c r="E2738">
        <v>126515001</v>
      </c>
      <c r="F2738">
        <v>1265150013681</v>
      </c>
      <c r="G2738" t="s">
        <v>3360</v>
      </c>
    </row>
    <row r="2739" spans="5:7" x14ac:dyDescent="0.25">
      <c r="E2739">
        <v>113364002</v>
      </c>
      <c r="F2739">
        <v>1133640022591</v>
      </c>
      <c r="G2739" t="s">
        <v>1981</v>
      </c>
    </row>
    <row r="2740" spans="5:7" x14ac:dyDescent="0.25">
      <c r="E2740">
        <v>126515001</v>
      </c>
      <c r="F2740">
        <v>1265150013728</v>
      </c>
      <c r="G2740" t="s">
        <v>3361</v>
      </c>
    </row>
    <row r="2741" spans="5:7" x14ac:dyDescent="0.25">
      <c r="E2741">
        <v>103029902</v>
      </c>
      <c r="F2741">
        <v>1030299028090</v>
      </c>
      <c r="G2741" t="s">
        <v>1198</v>
      </c>
    </row>
    <row r="2742" spans="5:7" x14ac:dyDescent="0.25">
      <c r="E2742">
        <v>103029803</v>
      </c>
      <c r="F2742">
        <v>1030298030554</v>
      </c>
      <c r="G2742" t="s">
        <v>1192</v>
      </c>
    </row>
    <row r="2743" spans="5:7" x14ac:dyDescent="0.25">
      <c r="E2743">
        <v>103029803</v>
      </c>
      <c r="F2743">
        <v>1030298030555</v>
      </c>
      <c r="G2743" t="s">
        <v>1193</v>
      </c>
    </row>
    <row r="2744" spans="5:7" x14ac:dyDescent="0.25">
      <c r="E2744">
        <v>126515001</v>
      </c>
      <c r="F2744">
        <v>1265150016544</v>
      </c>
      <c r="G2744" t="s">
        <v>3362</v>
      </c>
    </row>
    <row r="2745" spans="5:7" x14ac:dyDescent="0.25">
      <c r="E2745">
        <v>121390302</v>
      </c>
      <c r="F2745">
        <v>1213903022794</v>
      </c>
      <c r="G2745" t="s">
        <v>2651</v>
      </c>
    </row>
    <row r="2746" spans="5:7" x14ac:dyDescent="0.25">
      <c r="E2746">
        <v>103021252</v>
      </c>
      <c r="F2746">
        <v>1030212520060</v>
      </c>
      <c r="G2746" t="s">
        <v>1029</v>
      </c>
    </row>
    <row r="2747" spans="5:7" x14ac:dyDescent="0.25">
      <c r="E2747">
        <v>103023153</v>
      </c>
      <c r="F2747">
        <v>1030231530139</v>
      </c>
      <c r="G2747" t="s">
        <v>1029</v>
      </c>
    </row>
    <row r="2748" spans="5:7" x14ac:dyDescent="0.25">
      <c r="E2748">
        <v>120481002</v>
      </c>
      <c r="F2748">
        <v>1204810026634</v>
      </c>
      <c r="G2748" t="s">
        <v>1029</v>
      </c>
    </row>
    <row r="2749" spans="5:7" x14ac:dyDescent="0.25">
      <c r="E2749">
        <v>122098202</v>
      </c>
      <c r="F2749">
        <v>1220982021113</v>
      </c>
      <c r="G2749" t="s">
        <v>2800</v>
      </c>
    </row>
    <row r="2750" spans="5:7" x14ac:dyDescent="0.25">
      <c r="E2750">
        <v>112679002</v>
      </c>
      <c r="F2750">
        <v>1126790024647</v>
      </c>
      <c r="G2750" t="s">
        <v>1914</v>
      </c>
    </row>
    <row r="2751" spans="5:7" x14ac:dyDescent="0.25">
      <c r="E2751">
        <v>119357402</v>
      </c>
      <c r="F2751">
        <v>1193574024857</v>
      </c>
      <c r="G2751" t="s">
        <v>2497</v>
      </c>
    </row>
    <row r="2752" spans="5:7" x14ac:dyDescent="0.25">
      <c r="E2752">
        <v>122092002</v>
      </c>
      <c r="F2752">
        <v>1220920021040</v>
      </c>
      <c r="G2752" t="s">
        <v>2717</v>
      </c>
    </row>
    <row r="2753" spans="5:7" x14ac:dyDescent="0.25">
      <c r="E2753">
        <v>120488603</v>
      </c>
      <c r="F2753">
        <v>1204886033520</v>
      </c>
      <c r="G2753" t="s">
        <v>2610</v>
      </c>
    </row>
    <row r="2754" spans="5:7" x14ac:dyDescent="0.25">
      <c r="E2754">
        <v>129548803</v>
      </c>
      <c r="F2754">
        <v>1295488037357</v>
      </c>
      <c r="G2754" t="s">
        <v>3481</v>
      </c>
    </row>
    <row r="2755" spans="5:7" x14ac:dyDescent="0.25">
      <c r="E2755">
        <v>129548803</v>
      </c>
      <c r="F2755">
        <v>1295488033914</v>
      </c>
      <c r="G2755" t="s">
        <v>3482</v>
      </c>
    </row>
    <row r="2756" spans="5:7" x14ac:dyDescent="0.25">
      <c r="E2756">
        <v>108079004</v>
      </c>
      <c r="F2756">
        <v>1080790040950</v>
      </c>
      <c r="G2756" t="s">
        <v>1593</v>
      </c>
    </row>
    <row r="2757" spans="5:7" x14ac:dyDescent="0.25">
      <c r="E2757">
        <v>108079004</v>
      </c>
      <c r="F2757">
        <v>1080790040951</v>
      </c>
      <c r="G2757" t="s">
        <v>1594</v>
      </c>
    </row>
    <row r="2758" spans="5:7" x14ac:dyDescent="0.25">
      <c r="E2758">
        <v>117596003</v>
      </c>
      <c r="F2758">
        <v>1175960036373</v>
      </c>
      <c r="G2758" t="s">
        <v>2387</v>
      </c>
    </row>
    <row r="2759" spans="5:7" x14ac:dyDescent="0.25">
      <c r="E2759">
        <v>117417202</v>
      </c>
      <c r="F2759">
        <v>1174172026368</v>
      </c>
      <c r="G2759" t="s">
        <v>2381</v>
      </c>
    </row>
    <row r="2760" spans="5:7" x14ac:dyDescent="0.25">
      <c r="E2760">
        <v>114062503</v>
      </c>
      <c r="F2760">
        <v>1140625038057</v>
      </c>
      <c r="G2760" t="s">
        <v>2084</v>
      </c>
    </row>
    <row r="2761" spans="5:7" x14ac:dyDescent="0.25">
      <c r="E2761">
        <v>122092002</v>
      </c>
      <c r="F2761">
        <v>1220920028200</v>
      </c>
      <c r="G2761" t="s">
        <v>3524</v>
      </c>
    </row>
    <row r="2762" spans="5:7" x14ac:dyDescent="0.25">
      <c r="E2762">
        <v>123460302</v>
      </c>
      <c r="F2762">
        <v>1234603024910</v>
      </c>
      <c r="G2762" t="s">
        <v>2818</v>
      </c>
    </row>
    <row r="2763" spans="5:7" x14ac:dyDescent="0.25">
      <c r="E2763">
        <v>121392303</v>
      </c>
      <c r="F2763">
        <v>1213923038133</v>
      </c>
      <c r="G2763" t="s">
        <v>3522</v>
      </c>
    </row>
    <row r="2764" spans="5:7" x14ac:dyDescent="0.25">
      <c r="E2764">
        <v>104378003</v>
      </c>
      <c r="F2764">
        <v>1043780032721</v>
      </c>
      <c r="G2764" t="s">
        <v>1265</v>
      </c>
    </row>
    <row r="2765" spans="5:7" x14ac:dyDescent="0.25">
      <c r="E2765">
        <v>104378003</v>
      </c>
      <c r="F2765">
        <v>1043780037352</v>
      </c>
      <c r="G2765" t="s">
        <v>1266</v>
      </c>
    </row>
    <row r="2766" spans="5:7" x14ac:dyDescent="0.25">
      <c r="E2766">
        <v>126515001</v>
      </c>
      <c r="F2766">
        <v>1265150013775</v>
      </c>
      <c r="G2766" t="s">
        <v>3363</v>
      </c>
    </row>
    <row r="2767" spans="5:7" x14ac:dyDescent="0.25">
      <c r="E2767">
        <v>120488603</v>
      </c>
      <c r="F2767">
        <v>1204886033522</v>
      </c>
      <c r="G2767" t="s">
        <v>2611</v>
      </c>
    </row>
    <row r="2768" spans="5:7" x14ac:dyDescent="0.25">
      <c r="E2768">
        <v>120488603</v>
      </c>
      <c r="F2768">
        <v>1204886037053</v>
      </c>
      <c r="G2768" t="s">
        <v>2612</v>
      </c>
    </row>
    <row r="2769" spans="5:7" x14ac:dyDescent="0.25">
      <c r="E2769">
        <v>114069103</v>
      </c>
      <c r="F2769">
        <v>1140691036981</v>
      </c>
      <c r="G2769" t="s">
        <v>2135</v>
      </c>
    </row>
    <row r="2770" spans="5:7" x14ac:dyDescent="0.25">
      <c r="E2770">
        <v>103029403</v>
      </c>
      <c r="F2770">
        <v>1030294035367</v>
      </c>
      <c r="G2770" t="s">
        <v>1180</v>
      </c>
    </row>
    <row r="2771" spans="5:7" x14ac:dyDescent="0.25">
      <c r="E2771">
        <v>119648903</v>
      </c>
      <c r="F2771">
        <v>1196489034311</v>
      </c>
      <c r="G2771" t="s">
        <v>1180</v>
      </c>
    </row>
    <row r="2772" spans="5:7" x14ac:dyDescent="0.25">
      <c r="E2772">
        <v>114069103</v>
      </c>
      <c r="F2772">
        <v>1140691036980</v>
      </c>
      <c r="G2772" t="s">
        <v>2136</v>
      </c>
    </row>
    <row r="2773" spans="5:7" x14ac:dyDescent="0.25">
      <c r="E2773">
        <v>105252602</v>
      </c>
      <c r="F2773">
        <v>1052526022025</v>
      </c>
      <c r="G2773" t="s">
        <v>1340</v>
      </c>
    </row>
    <row r="2774" spans="5:7" x14ac:dyDescent="0.25">
      <c r="E2774">
        <v>115211103</v>
      </c>
      <c r="F2774">
        <v>1152111037010</v>
      </c>
      <c r="G2774" t="s">
        <v>1340</v>
      </c>
    </row>
    <row r="2775" spans="5:7" x14ac:dyDescent="0.25">
      <c r="E2775">
        <v>114069103</v>
      </c>
      <c r="F2775">
        <v>1140691036982</v>
      </c>
      <c r="G2775" t="s">
        <v>2137</v>
      </c>
    </row>
    <row r="2776" spans="5:7" x14ac:dyDescent="0.25">
      <c r="E2776">
        <v>126515001</v>
      </c>
      <c r="F2776">
        <v>1265150017253</v>
      </c>
      <c r="G2776" t="s">
        <v>3364</v>
      </c>
    </row>
    <row r="2777" spans="5:7" x14ac:dyDescent="0.25">
      <c r="E2777">
        <v>120485603</v>
      </c>
      <c r="F2777">
        <v>1204856035351</v>
      </c>
      <c r="G2777" t="s">
        <v>2604</v>
      </c>
    </row>
    <row r="2778" spans="5:7" x14ac:dyDescent="0.25">
      <c r="E2778">
        <v>108569103</v>
      </c>
      <c r="F2778">
        <v>1085691034026</v>
      </c>
      <c r="G2778" t="s">
        <v>1655</v>
      </c>
    </row>
    <row r="2779" spans="5:7" x14ac:dyDescent="0.25">
      <c r="E2779">
        <v>108569103</v>
      </c>
      <c r="F2779">
        <v>1085691037145</v>
      </c>
      <c r="G2779" t="s">
        <v>1656</v>
      </c>
    </row>
    <row r="2780" spans="5:7" x14ac:dyDescent="0.25">
      <c r="E2780">
        <v>108569103</v>
      </c>
      <c r="F2780">
        <v>1085691037500</v>
      </c>
      <c r="G2780" t="s">
        <v>1657</v>
      </c>
    </row>
    <row r="2781" spans="5:7" x14ac:dyDescent="0.25">
      <c r="E2781">
        <v>112675503</v>
      </c>
      <c r="F2781">
        <v>1126755037319</v>
      </c>
      <c r="G2781" t="s">
        <v>1883</v>
      </c>
    </row>
    <row r="2782" spans="5:7" x14ac:dyDescent="0.25">
      <c r="E2782">
        <v>110141003</v>
      </c>
      <c r="F2782">
        <v>1101410031330</v>
      </c>
      <c r="G2782" t="s">
        <v>1697</v>
      </c>
    </row>
    <row r="2783" spans="5:7" x14ac:dyDescent="0.25">
      <c r="E2783">
        <v>123469303</v>
      </c>
      <c r="F2783">
        <v>1234693033245</v>
      </c>
      <c r="G2783" t="s">
        <v>2951</v>
      </c>
    </row>
    <row r="2784" spans="5:7" x14ac:dyDescent="0.25">
      <c r="E2784">
        <v>123469303</v>
      </c>
      <c r="F2784">
        <v>1234693033247</v>
      </c>
      <c r="G2784" t="s">
        <v>2952</v>
      </c>
    </row>
    <row r="2785" spans="5:7" x14ac:dyDescent="0.25">
      <c r="E2785">
        <v>126515001</v>
      </c>
      <c r="F2785">
        <v>1265150013731</v>
      </c>
      <c r="G2785" t="s">
        <v>3365</v>
      </c>
    </row>
    <row r="2786" spans="5:7" x14ac:dyDescent="0.25">
      <c r="E2786">
        <v>109122703</v>
      </c>
      <c r="F2786">
        <v>1091227031298</v>
      </c>
      <c r="G2786" t="s">
        <v>1659</v>
      </c>
    </row>
    <row r="2787" spans="5:7" x14ac:dyDescent="0.25">
      <c r="E2787">
        <v>123465303</v>
      </c>
      <c r="F2787">
        <v>1234653035252</v>
      </c>
      <c r="G2787" t="s">
        <v>1659</v>
      </c>
    </row>
    <row r="2788" spans="5:7" x14ac:dyDescent="0.25">
      <c r="E2788">
        <v>103029902</v>
      </c>
      <c r="F2788">
        <v>1030299028091</v>
      </c>
      <c r="G2788" t="s">
        <v>1199</v>
      </c>
    </row>
    <row r="2789" spans="5:7" x14ac:dyDescent="0.25">
      <c r="E2789">
        <v>103029902</v>
      </c>
      <c r="F2789">
        <v>1030299028038</v>
      </c>
      <c r="G2789" t="s">
        <v>1200</v>
      </c>
    </row>
    <row r="2790" spans="5:7" x14ac:dyDescent="0.25">
      <c r="E2790">
        <v>103029902</v>
      </c>
      <c r="F2790">
        <v>1030299020107</v>
      </c>
      <c r="G2790" t="s">
        <v>1201</v>
      </c>
    </row>
    <row r="2791" spans="5:7" x14ac:dyDescent="0.25">
      <c r="E2791">
        <v>125237702</v>
      </c>
      <c r="F2791">
        <v>1252377021932</v>
      </c>
      <c r="G2791" t="s">
        <v>3090</v>
      </c>
    </row>
    <row r="2792" spans="5:7" x14ac:dyDescent="0.25">
      <c r="E2792">
        <v>110183602</v>
      </c>
      <c r="F2792">
        <v>1101836021588</v>
      </c>
      <c r="G2792" t="s">
        <v>1748</v>
      </c>
    </row>
    <row r="2793" spans="5:7" x14ac:dyDescent="0.25">
      <c r="E2793">
        <v>102027451</v>
      </c>
      <c r="F2793">
        <v>1020274517502</v>
      </c>
      <c r="G2793" t="s">
        <v>1004</v>
      </c>
    </row>
    <row r="2794" spans="5:7" x14ac:dyDescent="0.25">
      <c r="E2794">
        <v>123465303</v>
      </c>
      <c r="F2794">
        <v>1234653037573</v>
      </c>
      <c r="G2794" t="s">
        <v>2859</v>
      </c>
    </row>
    <row r="2795" spans="5:7" x14ac:dyDescent="0.25">
      <c r="E2795">
        <v>125235502</v>
      </c>
      <c r="F2795">
        <v>1252355021896</v>
      </c>
      <c r="G2795" t="s">
        <v>3071</v>
      </c>
    </row>
    <row r="2796" spans="5:7" x14ac:dyDescent="0.25">
      <c r="E2796">
        <v>108070502</v>
      </c>
      <c r="F2796">
        <v>1080705025302</v>
      </c>
      <c r="G2796" t="s">
        <v>1576</v>
      </c>
    </row>
    <row r="2797" spans="5:7" x14ac:dyDescent="0.25">
      <c r="E2797">
        <v>126515001</v>
      </c>
      <c r="F2797">
        <v>1265150015188</v>
      </c>
      <c r="G2797" t="s">
        <v>3366</v>
      </c>
    </row>
    <row r="2798" spans="5:7" x14ac:dyDescent="0.25">
      <c r="E2798">
        <v>122092353</v>
      </c>
      <c r="F2798">
        <v>1220923531133</v>
      </c>
      <c r="G2798" t="s">
        <v>2754</v>
      </c>
    </row>
    <row r="2799" spans="5:7" x14ac:dyDescent="0.25">
      <c r="E2799">
        <v>112672203</v>
      </c>
      <c r="F2799">
        <v>1126722034563</v>
      </c>
      <c r="G2799" t="s">
        <v>1863</v>
      </c>
    </row>
    <row r="2800" spans="5:7" x14ac:dyDescent="0.25">
      <c r="E2800">
        <v>117089003</v>
      </c>
      <c r="F2800">
        <v>1170890038175</v>
      </c>
      <c r="G2800" t="s">
        <v>3517</v>
      </c>
    </row>
    <row r="2801" spans="5:7" x14ac:dyDescent="0.25">
      <c r="E2801">
        <v>117089003</v>
      </c>
      <c r="F2801">
        <v>1170890031005</v>
      </c>
      <c r="G2801" t="s">
        <v>2351</v>
      </c>
    </row>
    <row r="2802" spans="5:7" x14ac:dyDescent="0.25">
      <c r="E2802">
        <v>118401603</v>
      </c>
      <c r="F2802">
        <v>1184016037596</v>
      </c>
      <c r="G2802" t="s">
        <v>2403</v>
      </c>
    </row>
    <row r="2803" spans="5:7" x14ac:dyDescent="0.25">
      <c r="E2803">
        <v>103024603</v>
      </c>
      <c r="F2803">
        <v>1030246030176</v>
      </c>
      <c r="G2803" t="s">
        <v>1073</v>
      </c>
    </row>
    <row r="2804" spans="5:7" x14ac:dyDescent="0.25">
      <c r="E2804">
        <v>101631703</v>
      </c>
      <c r="F2804">
        <v>1016317034214</v>
      </c>
      <c r="G2804" t="s">
        <v>922</v>
      </c>
    </row>
    <row r="2805" spans="5:7" x14ac:dyDescent="0.25">
      <c r="E2805">
        <v>123461302</v>
      </c>
      <c r="F2805">
        <v>1234613023255</v>
      </c>
      <c r="G2805" t="s">
        <v>2824</v>
      </c>
    </row>
    <row r="2806" spans="5:7" x14ac:dyDescent="0.25">
      <c r="E2806">
        <v>118409203</v>
      </c>
      <c r="F2806">
        <v>1184092036390</v>
      </c>
      <c r="G2806" t="s">
        <v>2443</v>
      </c>
    </row>
    <row r="2807" spans="5:7" x14ac:dyDescent="0.25">
      <c r="E2807">
        <v>118409302</v>
      </c>
      <c r="F2807">
        <v>1184093026986</v>
      </c>
      <c r="G2807" t="s">
        <v>2448</v>
      </c>
    </row>
    <row r="2808" spans="5:7" x14ac:dyDescent="0.25">
      <c r="E2808">
        <v>118409302</v>
      </c>
      <c r="F2808">
        <v>1184093026391</v>
      </c>
      <c r="G2808" t="s">
        <v>2449</v>
      </c>
    </row>
    <row r="2809" spans="5:7" x14ac:dyDescent="0.25">
      <c r="E2809">
        <v>114069353</v>
      </c>
      <c r="F2809">
        <v>1140693530887</v>
      </c>
      <c r="G2809" t="s">
        <v>2139</v>
      </c>
    </row>
    <row r="2810" spans="5:7" x14ac:dyDescent="0.25">
      <c r="E2810">
        <v>114069353</v>
      </c>
      <c r="F2810">
        <v>1140693530886</v>
      </c>
      <c r="G2810" t="s">
        <v>2140</v>
      </c>
    </row>
    <row r="2811" spans="5:7" x14ac:dyDescent="0.25">
      <c r="E2811">
        <v>115218303</v>
      </c>
      <c r="F2811">
        <v>1152183037611</v>
      </c>
      <c r="G2811" t="s">
        <v>2186</v>
      </c>
    </row>
    <row r="2812" spans="5:7" x14ac:dyDescent="0.25">
      <c r="E2812">
        <v>123465702</v>
      </c>
      <c r="F2812">
        <v>1234657023278</v>
      </c>
      <c r="G2812" t="s">
        <v>2884</v>
      </c>
    </row>
    <row r="2813" spans="5:7" x14ac:dyDescent="0.25">
      <c r="E2813">
        <v>112674403</v>
      </c>
      <c r="F2813">
        <v>1126744034576</v>
      </c>
      <c r="G2813" t="s">
        <v>1875</v>
      </c>
    </row>
    <row r="2814" spans="5:7" x14ac:dyDescent="0.25">
      <c r="E2814">
        <v>112679403</v>
      </c>
      <c r="F2814">
        <v>1126794034657</v>
      </c>
      <c r="G2814" t="s">
        <v>1918</v>
      </c>
    </row>
    <row r="2815" spans="5:7" x14ac:dyDescent="0.25">
      <c r="E2815">
        <v>112679403</v>
      </c>
      <c r="F2815">
        <v>1126794034658</v>
      </c>
      <c r="G2815" t="s">
        <v>1919</v>
      </c>
    </row>
    <row r="2816" spans="5:7" x14ac:dyDescent="0.25">
      <c r="E2816">
        <v>112671603</v>
      </c>
      <c r="F2816">
        <v>1126716034549</v>
      </c>
      <c r="G2816" t="s">
        <v>1853</v>
      </c>
    </row>
    <row r="2817" spans="5:7" x14ac:dyDescent="0.25">
      <c r="E2817">
        <v>112679403</v>
      </c>
      <c r="F2817">
        <v>1126794038179</v>
      </c>
      <c r="G2817" t="s">
        <v>3505</v>
      </c>
    </row>
    <row r="2818" spans="5:7" x14ac:dyDescent="0.25">
      <c r="E2818">
        <v>107658903</v>
      </c>
      <c r="F2818">
        <v>1076589034508</v>
      </c>
      <c r="G2818" t="s">
        <v>1547</v>
      </c>
    </row>
    <row r="2819" spans="5:7" x14ac:dyDescent="0.25">
      <c r="E2819">
        <v>107658903</v>
      </c>
      <c r="F2819">
        <v>1076589034735</v>
      </c>
      <c r="G2819" t="s">
        <v>1548</v>
      </c>
    </row>
    <row r="2820" spans="5:7" x14ac:dyDescent="0.25">
      <c r="E2820">
        <v>105628302</v>
      </c>
      <c r="F2820">
        <v>1056283024133</v>
      </c>
      <c r="G2820" t="s">
        <v>1394</v>
      </c>
    </row>
    <row r="2821" spans="5:7" x14ac:dyDescent="0.25">
      <c r="E2821">
        <v>105628302</v>
      </c>
      <c r="F2821">
        <v>1056283024135</v>
      </c>
      <c r="G2821" t="s">
        <v>1395</v>
      </c>
    </row>
    <row r="2822" spans="5:7" x14ac:dyDescent="0.25">
      <c r="E2822">
        <v>101261302</v>
      </c>
      <c r="F2822">
        <v>1012613024939</v>
      </c>
      <c r="G2822" t="s">
        <v>866</v>
      </c>
    </row>
    <row r="2823" spans="5:7" x14ac:dyDescent="0.25">
      <c r="E2823">
        <v>121397803</v>
      </c>
      <c r="F2823">
        <v>1213978038048</v>
      </c>
      <c r="G2823" t="s">
        <v>2694</v>
      </c>
    </row>
    <row r="2824" spans="5:7" x14ac:dyDescent="0.25">
      <c r="E2824">
        <v>126515001</v>
      </c>
      <c r="F2824">
        <v>1265150017233</v>
      </c>
      <c r="G2824" t="s">
        <v>3367</v>
      </c>
    </row>
  </sheetData>
  <sortState ref="A2:B2825">
    <sortCondition ref="B2:B2825"/>
  </sortState>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4"/>
  <sheetViews>
    <sheetView showGridLines="0" workbookViewId="0">
      <selection activeCell="E14" sqref="E14:F14"/>
    </sheetView>
  </sheetViews>
  <sheetFormatPr defaultColWidth="8.85546875" defaultRowHeight="15" x14ac:dyDescent="0.25"/>
  <cols>
    <col min="1" max="1" width="3" customWidth="1"/>
    <col min="8" max="8" width="12.28515625" customWidth="1"/>
  </cols>
  <sheetData>
    <row r="1" spans="2:10" ht="22.5" x14ac:dyDescent="0.3">
      <c r="B1" s="180" t="s">
        <v>102</v>
      </c>
      <c r="C1" s="180"/>
      <c r="D1" s="180"/>
      <c r="E1" s="180"/>
      <c r="F1" s="180"/>
      <c r="G1" s="180"/>
      <c r="H1" s="180"/>
      <c r="I1" s="180"/>
      <c r="J1" s="180"/>
    </row>
    <row r="2" spans="2:10" x14ac:dyDescent="0.25">
      <c r="B2" s="181" t="s">
        <v>103</v>
      </c>
      <c r="C2" s="178"/>
      <c r="D2" s="178"/>
      <c r="E2" s="178"/>
      <c r="F2" s="178"/>
      <c r="G2" s="178"/>
      <c r="H2" s="178"/>
      <c r="I2" s="178"/>
      <c r="J2" s="178"/>
    </row>
    <row r="3" spans="2:10" ht="15.75" thickBot="1" x14ac:dyDescent="0.3"/>
    <row r="4" spans="2:10" ht="16.5" thickTop="1" thickBot="1" x14ac:dyDescent="0.3">
      <c r="B4" s="178" t="s">
        <v>104</v>
      </c>
      <c r="C4" s="178"/>
      <c r="D4" s="178"/>
      <c r="E4" s="177" t="s">
        <v>3620</v>
      </c>
      <c r="F4" s="177"/>
      <c r="G4" s="177"/>
      <c r="H4" s="177"/>
    </row>
    <row r="5" spans="2:10" ht="16.5" thickTop="1" thickBot="1" x14ac:dyDescent="0.3">
      <c r="B5" s="178" t="s">
        <v>105</v>
      </c>
      <c r="C5" s="178"/>
      <c r="D5" s="178"/>
      <c r="E5" s="177"/>
      <c r="F5" s="177"/>
      <c r="G5" s="177"/>
      <c r="H5" s="177"/>
    </row>
    <row r="6" spans="2:10" ht="16.5" thickTop="1" thickBot="1" x14ac:dyDescent="0.3">
      <c r="B6" s="178" t="s">
        <v>106</v>
      </c>
      <c r="C6" s="178"/>
      <c r="D6" s="178"/>
      <c r="E6" s="177" t="s">
        <v>3621</v>
      </c>
      <c r="F6" s="177"/>
      <c r="G6" s="177"/>
      <c r="H6" s="177"/>
    </row>
    <row r="7" spans="2:10" ht="16.5" thickTop="1" thickBot="1" x14ac:dyDescent="0.3">
      <c r="B7" s="178" t="s">
        <v>107</v>
      </c>
      <c r="C7" s="178"/>
      <c r="D7" s="178"/>
      <c r="E7" s="177" t="s">
        <v>3622</v>
      </c>
      <c r="F7" s="177"/>
      <c r="G7" s="177"/>
      <c r="H7" s="177"/>
    </row>
    <row r="8" spans="2:10" ht="16.5" thickTop="1" thickBot="1" x14ac:dyDescent="0.3">
      <c r="B8" s="178" t="s">
        <v>108</v>
      </c>
      <c r="C8" s="178"/>
      <c r="D8" s="178"/>
      <c r="E8" s="177" t="s">
        <v>1376</v>
      </c>
      <c r="F8" s="177"/>
      <c r="G8" s="177"/>
      <c r="H8" s="177"/>
    </row>
    <row r="9" spans="2:10" ht="16.5" thickTop="1" thickBot="1" x14ac:dyDescent="0.3">
      <c r="B9" s="178" t="s">
        <v>3613</v>
      </c>
      <c r="C9" s="178"/>
      <c r="D9" s="178"/>
      <c r="E9" s="179">
        <v>41656</v>
      </c>
      <c r="F9" s="177"/>
      <c r="G9" s="151"/>
      <c r="H9" s="151"/>
    </row>
    <row r="10" spans="2:10" ht="16.5" thickTop="1" thickBot="1" x14ac:dyDescent="0.3">
      <c r="B10" s="178" t="s">
        <v>109</v>
      </c>
      <c r="C10" s="178"/>
      <c r="D10" s="178"/>
      <c r="E10" s="177" t="s">
        <v>3548</v>
      </c>
      <c r="F10" s="177"/>
      <c r="G10" s="152"/>
      <c r="H10" s="152"/>
    </row>
    <row r="11" spans="2:10" ht="16.5" thickTop="1" thickBot="1" x14ac:dyDescent="0.3">
      <c r="B11" s="178" t="s">
        <v>110</v>
      </c>
      <c r="C11" s="178"/>
      <c r="D11" s="178"/>
      <c r="E11" s="177" t="s">
        <v>3583</v>
      </c>
      <c r="F11" s="177"/>
      <c r="G11" s="177"/>
      <c r="H11" s="177"/>
    </row>
    <row r="12" spans="2:10" ht="16.5" thickTop="1" thickBot="1" x14ac:dyDescent="0.3">
      <c r="B12" s="178" t="s">
        <v>3614</v>
      </c>
      <c r="C12" s="178"/>
      <c r="D12" s="178"/>
      <c r="E12" s="179">
        <v>41511</v>
      </c>
      <c r="F12" s="177"/>
      <c r="G12" s="151"/>
      <c r="H12" s="151"/>
    </row>
    <row r="13" spans="2:10" ht="16.5" thickTop="1" thickBot="1" x14ac:dyDescent="0.3">
      <c r="B13" s="178" t="s">
        <v>3615</v>
      </c>
      <c r="C13" s="178"/>
      <c r="D13" s="178"/>
      <c r="E13" s="179">
        <v>41656</v>
      </c>
      <c r="F13" s="177"/>
      <c r="G13" s="151"/>
      <c r="H13" s="151"/>
    </row>
    <row r="14" spans="2:10" ht="16.5" thickTop="1" thickBot="1" x14ac:dyDescent="0.3">
      <c r="B14" s="176" t="s">
        <v>3619</v>
      </c>
      <c r="C14" s="176"/>
      <c r="D14" s="176"/>
      <c r="E14" s="179" t="s">
        <v>3564</v>
      </c>
      <c r="F14" s="177"/>
    </row>
    <row r="15" spans="2:10" ht="15.75" thickTop="1" x14ac:dyDescent="0.25"/>
    <row r="23" spans="2:2" x14ac:dyDescent="0.25">
      <c r="B23" s="175" t="s">
        <v>3564</v>
      </c>
    </row>
    <row r="24" spans="2:2" x14ac:dyDescent="0.25">
      <c r="B24" s="175" t="s">
        <v>3562</v>
      </c>
    </row>
  </sheetData>
  <sheetProtection password="CD25" sheet="1" objects="1" scenarios="1"/>
  <protectedRanges>
    <protectedRange sqref="E4 E5 E6 E7 E8 E9 E10 E11 E12 E13" name="TeacherInfo"/>
  </protectedRanges>
  <mergeCells count="24">
    <mergeCell ref="B1:J1"/>
    <mergeCell ref="B13:D13"/>
    <mergeCell ref="B12:D12"/>
    <mergeCell ref="B11:D11"/>
    <mergeCell ref="B10:D10"/>
    <mergeCell ref="B9:D9"/>
    <mergeCell ref="B8:D8"/>
    <mergeCell ref="B7:D7"/>
    <mergeCell ref="B6:D6"/>
    <mergeCell ref="B5:D5"/>
    <mergeCell ref="E12:F12"/>
    <mergeCell ref="E13:F13"/>
    <mergeCell ref="B2:J2"/>
    <mergeCell ref="E11:H11"/>
    <mergeCell ref="E9:F9"/>
    <mergeCell ref="E10:F10"/>
    <mergeCell ref="B14:D14"/>
    <mergeCell ref="E8:H8"/>
    <mergeCell ref="B4:D4"/>
    <mergeCell ref="E4:H4"/>
    <mergeCell ref="E5:H5"/>
    <mergeCell ref="E6:H6"/>
    <mergeCell ref="E7:H7"/>
    <mergeCell ref="E14:F14"/>
  </mergeCells>
  <dataValidations count="2">
    <dataValidation type="date" operator="greaterThan" allowBlank="1" showInputMessage="1" showErrorMessage="1" sqref="E9:F9 E12:F12 E13:F13">
      <formula1>40909</formula1>
    </dataValidation>
    <dataValidation type="list" allowBlank="1" showInputMessage="1" showErrorMessage="1" sqref="E14:F14">
      <formula1>$B$23:$B$24</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Lookups!$K$1:$K$3</xm:f>
          </x14:formula1>
          <xm:sqref>E10:F10</xm:sqref>
        </x14:dataValidation>
        <x14:dataValidation type="list" allowBlank="1" showInputMessage="1" showErrorMessage="1">
          <x14:formula1>
            <xm:f>Lookups!$M$1:$M$2</xm:f>
          </x14:formula1>
          <xm:sqref>E11:H11</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3"/>
  <sheetViews>
    <sheetView showGridLines="0" topLeftCell="A3" workbookViewId="0">
      <selection activeCell="D11" sqref="D11"/>
    </sheetView>
  </sheetViews>
  <sheetFormatPr defaultColWidth="8.85546875" defaultRowHeight="15" x14ac:dyDescent="0.25"/>
  <cols>
    <col min="1" max="1" width="2.85546875" customWidth="1"/>
    <col min="2" max="2" width="9" style="10" customWidth="1"/>
    <col min="3" max="3" width="15.42578125" customWidth="1"/>
    <col min="4" max="4" width="8.42578125" customWidth="1"/>
    <col min="5" max="5" width="6.85546875" customWidth="1"/>
    <col min="6" max="6" width="8" customWidth="1"/>
    <col min="7" max="8" width="7.28515625" customWidth="1"/>
    <col min="9" max="9" width="19.28515625" customWidth="1"/>
    <col min="10" max="10" width="7.140625" customWidth="1"/>
    <col min="11" max="11" width="11" customWidth="1"/>
    <col min="12" max="12" width="1.85546875" customWidth="1"/>
    <col min="13" max="13" width="12.28515625" customWidth="1"/>
  </cols>
  <sheetData>
    <row r="1" spans="2:13" ht="17.25" customHeight="1" x14ac:dyDescent="0.3">
      <c r="B1" s="67" t="s">
        <v>71</v>
      </c>
      <c r="D1" s="26"/>
      <c r="E1" s="26"/>
      <c r="F1" s="26"/>
      <c r="G1" s="26"/>
      <c r="H1" s="26"/>
      <c r="I1" s="26"/>
      <c r="J1" s="26"/>
    </row>
    <row r="2" spans="2:13" ht="11.25" customHeight="1" x14ac:dyDescent="0.3">
      <c r="B2" s="67"/>
      <c r="D2" s="26"/>
      <c r="E2" s="26"/>
      <c r="F2" s="26"/>
      <c r="G2" s="26"/>
      <c r="H2" s="26"/>
      <c r="I2" s="26"/>
      <c r="J2" s="26"/>
    </row>
    <row r="3" spans="2:13" s="31" customFormat="1" ht="17.25" customHeight="1" x14ac:dyDescent="0.25">
      <c r="B3" s="182" t="s">
        <v>72</v>
      </c>
      <c r="C3" s="183"/>
      <c r="D3" s="183"/>
      <c r="E3" s="183"/>
      <c r="F3" s="183"/>
      <c r="G3" s="183"/>
      <c r="H3" s="183"/>
      <c r="I3" s="183"/>
      <c r="J3" s="69"/>
      <c r="K3" s="68"/>
      <c r="L3" s="70"/>
    </row>
    <row r="4" spans="2:13" s="31" customFormat="1" ht="17.25" customHeight="1" x14ac:dyDescent="0.25">
      <c r="B4" s="184" t="s">
        <v>73</v>
      </c>
      <c r="C4" s="185"/>
      <c r="D4" s="185"/>
      <c r="E4" s="185"/>
      <c r="F4" s="185"/>
      <c r="G4" s="185"/>
      <c r="H4" s="185"/>
      <c r="I4" s="185"/>
      <c r="J4" s="185"/>
      <c r="K4" s="185"/>
      <c r="L4" s="186"/>
    </row>
    <row r="5" spans="2:13" s="31" customFormat="1" ht="17.25" customHeight="1" x14ac:dyDescent="0.25">
      <c r="B5" s="71"/>
      <c r="C5" s="72"/>
      <c r="D5" s="72"/>
      <c r="E5" s="72"/>
      <c r="F5" s="72"/>
      <c r="G5" s="72"/>
      <c r="H5" s="72"/>
      <c r="I5" s="72"/>
      <c r="J5" s="72"/>
      <c r="K5" s="72"/>
      <c r="L5" s="72"/>
    </row>
    <row r="6" spans="2:13" ht="18.75" customHeight="1" x14ac:dyDescent="0.3">
      <c r="B6" s="187" t="s">
        <v>29</v>
      </c>
      <c r="C6" s="188"/>
      <c r="D6" s="185"/>
      <c r="E6" s="185"/>
      <c r="F6" s="185"/>
      <c r="G6" s="185"/>
      <c r="I6" s="27"/>
      <c r="J6" s="27"/>
      <c r="K6" s="26"/>
    </row>
    <row r="7" spans="2:13" ht="45" x14ac:dyDescent="0.25">
      <c r="B7" s="28" t="s">
        <v>30</v>
      </c>
      <c r="C7" s="29" t="s">
        <v>31</v>
      </c>
      <c r="D7" s="30" t="s">
        <v>32</v>
      </c>
      <c r="E7" s="30" t="s">
        <v>33</v>
      </c>
      <c r="F7" s="30" t="s">
        <v>34</v>
      </c>
      <c r="G7" s="30" t="s">
        <v>35</v>
      </c>
      <c r="I7" s="189" t="s">
        <v>36</v>
      </c>
      <c r="J7" s="190"/>
      <c r="K7" s="31"/>
    </row>
    <row r="8" spans="2:13" ht="30" x14ac:dyDescent="0.25">
      <c r="B8" s="172" t="s">
        <v>37</v>
      </c>
      <c r="C8" s="33" t="s">
        <v>38</v>
      </c>
      <c r="D8" s="149">
        <v>2</v>
      </c>
      <c r="E8" s="35">
        <v>0.2</v>
      </c>
      <c r="F8" s="165">
        <f>D8*0.2</f>
        <v>0.4</v>
      </c>
      <c r="G8" s="36">
        <v>0.6</v>
      </c>
      <c r="I8" s="37" t="s">
        <v>39</v>
      </c>
      <c r="J8" s="28" t="s">
        <v>40</v>
      </c>
    </row>
    <row r="9" spans="2:13" ht="30" x14ac:dyDescent="0.25">
      <c r="B9" s="170" t="s">
        <v>41</v>
      </c>
      <c r="C9" s="39" t="s">
        <v>42</v>
      </c>
      <c r="D9" s="150">
        <v>2</v>
      </c>
      <c r="E9" s="41">
        <v>0.3</v>
      </c>
      <c r="F9" s="164">
        <f>D9*0.3</f>
        <v>0.6</v>
      </c>
      <c r="G9" s="42">
        <v>0.9</v>
      </c>
      <c r="I9" s="166" t="s">
        <v>43</v>
      </c>
      <c r="J9" s="167">
        <v>0</v>
      </c>
      <c r="L9" t="s">
        <v>44</v>
      </c>
    </row>
    <row r="10" spans="2:13" ht="29.25" customHeight="1" x14ac:dyDescent="0.25">
      <c r="B10" s="170" t="s">
        <v>45</v>
      </c>
      <c r="C10" s="171" t="s">
        <v>46</v>
      </c>
      <c r="D10" s="150">
        <v>2</v>
      </c>
      <c r="E10" s="41">
        <v>0.3</v>
      </c>
      <c r="F10" s="164">
        <f>D10*0.3</f>
        <v>0.6</v>
      </c>
      <c r="G10" s="42">
        <v>0.9</v>
      </c>
      <c r="I10" s="166" t="s">
        <v>47</v>
      </c>
      <c r="J10" s="168">
        <v>1</v>
      </c>
      <c r="L10" t="s">
        <v>44</v>
      </c>
      <c r="M10" s="169"/>
    </row>
    <row r="11" spans="2:13" ht="30" x14ac:dyDescent="0.25">
      <c r="B11" s="170" t="s">
        <v>48</v>
      </c>
      <c r="C11" s="39" t="s">
        <v>49</v>
      </c>
      <c r="D11" s="150">
        <v>2</v>
      </c>
      <c r="E11" s="41">
        <v>0.2</v>
      </c>
      <c r="F11" s="164">
        <f t="shared" ref="F11" si="0">D11*0.2</f>
        <v>0.4</v>
      </c>
      <c r="G11" s="42">
        <v>0.6</v>
      </c>
      <c r="I11" s="166" t="s">
        <v>50</v>
      </c>
      <c r="J11" s="167">
        <v>2</v>
      </c>
    </row>
    <row r="12" spans="2:13" x14ac:dyDescent="0.25">
      <c r="B12" s="194" t="s">
        <v>51</v>
      </c>
      <c r="C12" s="195"/>
      <c r="D12" s="195"/>
      <c r="E12" s="195"/>
      <c r="F12" s="197">
        <f>SUM(F8:F11)</f>
        <v>2</v>
      </c>
      <c r="G12" s="198">
        <f>SUM(G8:G11)</f>
        <v>3</v>
      </c>
      <c r="I12" s="191" t="s">
        <v>52</v>
      </c>
      <c r="J12" s="193">
        <v>3</v>
      </c>
    </row>
    <row r="13" spans="2:13" x14ac:dyDescent="0.25">
      <c r="B13" s="196"/>
      <c r="C13" s="196"/>
      <c r="D13" s="196"/>
      <c r="E13" s="196"/>
      <c r="F13" s="196"/>
      <c r="G13" s="196"/>
      <c r="I13" s="192"/>
      <c r="J13" s="192"/>
    </row>
  </sheetData>
  <sheetProtection password="CD25" sheet="1" objects="1" scenarios="1"/>
  <protectedRanges>
    <protectedRange sqref="D8:D11" name="ObsAndPractice"/>
  </protectedRanges>
  <mergeCells count="9">
    <mergeCell ref="B3:I3"/>
    <mergeCell ref="B4:L4"/>
    <mergeCell ref="B6:G6"/>
    <mergeCell ref="I7:J7"/>
    <mergeCell ref="I12:I13"/>
    <mergeCell ref="J12:J13"/>
    <mergeCell ref="B12:E13"/>
    <mergeCell ref="F12:F13"/>
    <mergeCell ref="G12:G13"/>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4"/>
  <sheetViews>
    <sheetView showGridLines="0" workbookViewId="0">
      <selection activeCell="D4" sqref="D4"/>
    </sheetView>
  </sheetViews>
  <sheetFormatPr defaultColWidth="8.85546875" defaultRowHeight="15" x14ac:dyDescent="0.25"/>
  <cols>
    <col min="1" max="1" width="2.7109375" customWidth="1"/>
    <col min="2" max="2" width="30" customWidth="1"/>
    <col min="3" max="3" width="30.7109375" customWidth="1"/>
    <col min="5" max="5" width="9.85546875" customWidth="1"/>
    <col min="6" max="6" width="4.42578125" customWidth="1"/>
    <col min="10" max="10" width="9.7109375" customWidth="1"/>
  </cols>
  <sheetData>
    <row r="1" spans="2:12" ht="18.75" x14ac:dyDescent="0.3">
      <c r="B1" s="67" t="s">
        <v>3574</v>
      </c>
    </row>
    <row r="2" spans="2:12" ht="12.75" customHeight="1" thickBot="1" x14ac:dyDescent="0.3"/>
    <row r="3" spans="2:12" x14ac:dyDescent="0.25">
      <c r="B3" s="199" t="s">
        <v>28</v>
      </c>
      <c r="C3" s="200"/>
      <c r="D3" s="14"/>
      <c r="E3" s="159">
        <f>'Multiple Buildings'!E20</f>
        <v>0</v>
      </c>
      <c r="G3" s="79" t="s">
        <v>98</v>
      </c>
      <c r="H3" s="14"/>
      <c r="I3" s="14"/>
      <c r="J3" s="15"/>
    </row>
    <row r="4" spans="2:12" ht="15.75" thickBot="1" x14ac:dyDescent="0.3">
      <c r="B4" s="16" t="s">
        <v>16</v>
      </c>
      <c r="C4" s="13"/>
      <c r="D4" s="153">
        <v>72.900000000000006</v>
      </c>
      <c r="E4" s="160">
        <f>TRUNC(IF(E3&lt;60,0.0083*E3,IF(E3&lt;70,(0.1*E3)-5.5,IF(E3&lt;100,(E3*0.05)-2,3))),2)</f>
        <v>0</v>
      </c>
      <c r="G4" s="80" t="s">
        <v>91</v>
      </c>
      <c r="H4" s="12"/>
      <c r="I4" s="12"/>
      <c r="J4" s="17"/>
    </row>
    <row r="5" spans="2:12" ht="15.75" thickBot="1" x14ac:dyDescent="0.3">
      <c r="B5" s="205" t="s">
        <v>17</v>
      </c>
      <c r="C5" s="206"/>
      <c r="D5" s="146">
        <f>IF('Multiple Buildings'!C19=100,Building!E4,IF(D4&gt;0,Building!E5,"NA"))</f>
        <v>1.64</v>
      </c>
      <c r="E5" s="160">
        <f>TRUNC(IF(D4&lt;60,0.0083*D4,IF(D4&lt;70,(0.1*D4)-5.5,IF(D4&lt;100,(D4*0.05)-2,3))),2)</f>
        <v>1.64</v>
      </c>
      <c r="G5" s="80" t="s">
        <v>3612</v>
      </c>
      <c r="H5" s="12"/>
      <c r="I5" s="12"/>
      <c r="J5" s="17"/>
    </row>
    <row r="6" spans="2:12" ht="15.75" thickBot="1" x14ac:dyDescent="0.3">
      <c r="B6" s="18"/>
      <c r="C6" s="19"/>
      <c r="D6" s="19"/>
      <c r="E6" s="20"/>
      <c r="G6" s="18"/>
      <c r="H6" s="211" t="s">
        <v>92</v>
      </c>
      <c r="I6" s="212"/>
      <c r="J6" s="20"/>
    </row>
    <row r="7" spans="2:12" ht="15.75" thickBot="1" x14ac:dyDescent="0.3">
      <c r="B7" s="12"/>
      <c r="C7" s="12"/>
      <c r="D7" s="12"/>
      <c r="E7" s="12"/>
    </row>
    <row r="8" spans="2:12" ht="15.75" thickBot="1" x14ac:dyDescent="0.3">
      <c r="B8" s="22" t="s">
        <v>3573</v>
      </c>
      <c r="C8" s="14"/>
      <c r="D8" s="14"/>
      <c r="E8" s="14"/>
      <c r="F8" s="15"/>
      <c r="H8" s="213" t="s">
        <v>3566</v>
      </c>
      <c r="I8" s="214"/>
    </row>
    <row r="9" spans="2:12" ht="15.75" thickBot="1" x14ac:dyDescent="0.3">
      <c r="B9" s="23" t="s">
        <v>3565</v>
      </c>
      <c r="C9" s="21"/>
      <c r="D9" s="21"/>
      <c r="E9" s="146" t="str">
        <f>IF(OR(AND(D4="",E4&gt;0),D4&lt;&gt;""),"NA",'Observation &amp; Practice'!F12)</f>
        <v>NA</v>
      </c>
      <c r="F9" s="24"/>
      <c r="H9" s="215"/>
      <c r="I9" s="216"/>
    </row>
    <row r="10" spans="2:12" ht="15.75" thickBot="1" x14ac:dyDescent="0.3">
      <c r="B10" s="18"/>
      <c r="C10" s="19"/>
      <c r="D10" s="19"/>
      <c r="E10" s="19"/>
      <c r="F10" s="20"/>
      <c r="H10" s="217" t="str">
        <f>IF('Multiple Buildings'!C19=100,'Multiple Buildings'!E20,"NA")</f>
        <v>NA</v>
      </c>
      <c r="I10" s="218"/>
    </row>
    <row r="11" spans="2:12" x14ac:dyDescent="0.25">
      <c r="B11" s="12"/>
      <c r="C11" s="12"/>
      <c r="D11" s="12"/>
      <c r="E11" s="12"/>
      <c r="F11" s="12"/>
    </row>
    <row r="12" spans="2:12" x14ac:dyDescent="0.25">
      <c r="B12" s="201" t="s">
        <v>74</v>
      </c>
      <c r="C12" s="202"/>
      <c r="D12" s="202"/>
      <c r="E12" s="202"/>
      <c r="F12" s="202"/>
      <c r="G12" s="202"/>
      <c r="H12" s="202"/>
      <c r="I12" s="202"/>
      <c r="J12" s="202"/>
      <c r="K12" s="202"/>
      <c r="L12" s="202"/>
    </row>
    <row r="13" spans="2:12" x14ac:dyDescent="0.25">
      <c r="B13" s="12"/>
      <c r="C13" s="12"/>
      <c r="D13" s="12"/>
      <c r="E13" s="12"/>
      <c r="F13" s="12"/>
    </row>
    <row r="14" spans="2:12" ht="15.75" x14ac:dyDescent="0.25">
      <c r="B14" s="6" t="s">
        <v>12</v>
      </c>
    </row>
    <row r="15" spans="2:12" ht="15.75" x14ac:dyDescent="0.25">
      <c r="B15" s="6" t="s">
        <v>13</v>
      </c>
    </row>
    <row r="16" spans="2:12" ht="15.75" x14ac:dyDescent="0.25">
      <c r="B16" s="6" t="s">
        <v>14</v>
      </c>
    </row>
    <row r="17" spans="2:5" ht="15.75" x14ac:dyDescent="0.25">
      <c r="B17" s="6" t="s">
        <v>15</v>
      </c>
    </row>
    <row r="19" spans="2:5" ht="15.75" x14ac:dyDescent="0.25">
      <c r="B19" s="203" t="s">
        <v>7</v>
      </c>
      <c r="C19" s="204"/>
    </row>
    <row r="20" spans="2:5" ht="15.75" x14ac:dyDescent="0.25">
      <c r="B20" s="1" t="s">
        <v>8</v>
      </c>
      <c r="C20" s="1" t="s">
        <v>9</v>
      </c>
    </row>
    <row r="21" spans="2:5" ht="15.75" x14ac:dyDescent="0.25">
      <c r="B21" s="2" t="s">
        <v>10</v>
      </c>
      <c r="C21" s="3" t="s">
        <v>0</v>
      </c>
    </row>
    <row r="22" spans="2:5" ht="15.75" x14ac:dyDescent="0.25">
      <c r="B22" s="2" t="s">
        <v>6</v>
      </c>
      <c r="C22" s="3" t="s">
        <v>3</v>
      </c>
    </row>
    <row r="23" spans="2:5" ht="15.75" x14ac:dyDescent="0.25">
      <c r="B23" s="4" t="s">
        <v>5</v>
      </c>
      <c r="C23" s="5" t="s">
        <v>2</v>
      </c>
    </row>
    <row r="24" spans="2:5" ht="15.75" x14ac:dyDescent="0.25">
      <c r="B24" s="2" t="s">
        <v>4</v>
      </c>
      <c r="C24" s="3" t="s">
        <v>1</v>
      </c>
    </row>
    <row r="25" spans="2:5" ht="7.5" customHeight="1" x14ac:dyDescent="0.25">
      <c r="B25" s="6"/>
      <c r="C25" s="6"/>
    </row>
    <row r="26" spans="2:5" ht="15.75" x14ac:dyDescent="0.25">
      <c r="B26" s="7" t="s">
        <v>11</v>
      </c>
      <c r="C26" s="8"/>
      <c r="D26" s="9"/>
      <c r="E26" s="9"/>
    </row>
    <row r="27" spans="2:5" ht="15.75" x14ac:dyDescent="0.25">
      <c r="B27" s="6" t="s">
        <v>27</v>
      </c>
      <c r="C27" s="6"/>
    </row>
    <row r="28" spans="2:5" x14ac:dyDescent="0.25">
      <c r="B28" t="s">
        <v>26</v>
      </c>
    </row>
    <row r="30" spans="2:5" x14ac:dyDescent="0.25">
      <c r="B30" s="11" t="s">
        <v>18</v>
      </c>
      <c r="C30" s="11"/>
    </row>
    <row r="31" spans="2:5" x14ac:dyDescent="0.25">
      <c r="B31" t="s">
        <v>20</v>
      </c>
      <c r="D31" s="208" t="s">
        <v>19</v>
      </c>
      <c r="E31" s="204"/>
    </row>
    <row r="32" spans="2:5" x14ac:dyDescent="0.25">
      <c r="B32" t="s">
        <v>21</v>
      </c>
      <c r="D32" s="209" t="s">
        <v>22</v>
      </c>
      <c r="E32" s="210"/>
    </row>
    <row r="33" spans="2:5" x14ac:dyDescent="0.25">
      <c r="B33" t="s">
        <v>23</v>
      </c>
      <c r="D33" s="209" t="s">
        <v>24</v>
      </c>
      <c r="E33" s="210"/>
    </row>
    <row r="34" spans="2:5" x14ac:dyDescent="0.25">
      <c r="B34" t="s">
        <v>25</v>
      </c>
      <c r="D34" s="207">
        <v>3</v>
      </c>
      <c r="E34" s="204"/>
    </row>
  </sheetData>
  <sheetProtection password="CD25" sheet="1" objects="1" scenarios="1"/>
  <protectedRanges>
    <protectedRange sqref="D4" name="BuildingScore"/>
  </protectedRanges>
  <mergeCells count="11">
    <mergeCell ref="B3:C3"/>
    <mergeCell ref="B12:L12"/>
    <mergeCell ref="B19:C19"/>
    <mergeCell ref="B5:C5"/>
    <mergeCell ref="D34:E34"/>
    <mergeCell ref="D31:E31"/>
    <mergeCell ref="D32:E32"/>
    <mergeCell ref="D33:E33"/>
    <mergeCell ref="H6:I6"/>
    <mergeCell ref="H8:I9"/>
    <mergeCell ref="H10:I10"/>
  </mergeCells>
  <hyperlinks>
    <hyperlink ref="H6:I6" location="'Multiple Buildings'!A1" display="Multiple Buildings"/>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election activeCell="H4" sqref="H4"/>
    </sheetView>
  </sheetViews>
  <sheetFormatPr defaultColWidth="8.85546875" defaultRowHeight="15" x14ac:dyDescent="0.25"/>
  <cols>
    <col min="1" max="1" width="2.42578125" customWidth="1"/>
    <col min="2" max="2" width="32.140625" customWidth="1"/>
    <col min="3" max="3" width="15.85546875" customWidth="1"/>
    <col min="4" max="4" width="12.42578125" customWidth="1"/>
    <col min="5" max="5" width="10.140625" customWidth="1"/>
    <col min="8" max="8" width="7.7109375" customWidth="1"/>
    <col min="9" max="9" width="0.85546875" customWidth="1"/>
  </cols>
  <sheetData>
    <row r="1" spans="1:14" ht="33" customHeight="1" thickBot="1" x14ac:dyDescent="0.4">
      <c r="A1" s="81"/>
      <c r="B1" s="174" t="s">
        <v>96</v>
      </c>
    </row>
    <row r="2" spans="1:14" ht="76.5" customHeight="1" thickBot="1" x14ac:dyDescent="0.3">
      <c r="B2" s="222" t="s">
        <v>3578</v>
      </c>
      <c r="C2" s="223"/>
      <c r="D2" s="223"/>
      <c r="E2" s="223"/>
      <c r="F2" s="223"/>
      <c r="G2" s="223"/>
      <c r="H2" s="223"/>
      <c r="I2" s="224"/>
    </row>
    <row r="3" spans="1:14" ht="12" customHeight="1" thickBot="1" x14ac:dyDescent="0.3">
      <c r="B3" s="139"/>
      <c r="C3" s="139"/>
      <c r="D3" s="139"/>
      <c r="E3" s="139"/>
      <c r="F3" s="139"/>
      <c r="G3" s="139"/>
      <c r="H3" s="139"/>
      <c r="I3" s="139"/>
    </row>
    <row r="4" spans="1:14" ht="15.75" customHeight="1" thickBot="1" x14ac:dyDescent="0.3">
      <c r="B4" s="222" t="s">
        <v>3577</v>
      </c>
      <c r="C4" s="225"/>
      <c r="D4" s="225"/>
      <c r="E4" s="226"/>
      <c r="F4" s="173">
        <f>IF('Observation &amp; Practice'!F12&lt;0.5,120*'Observation &amp; Practice'!F12,IF('Observation &amp; Practice'!F12&lt;1.5,(10*'Observation &amp; Practice'!F12)+55,(20*'Observation &amp; Practice'!F12)+40))</f>
        <v>80</v>
      </c>
      <c r="G4" s="139"/>
      <c r="H4" s="139"/>
      <c r="I4" s="139"/>
    </row>
    <row r="6" spans="1:14" x14ac:dyDescent="0.25">
      <c r="B6" s="219" t="s">
        <v>93</v>
      </c>
      <c r="C6" s="219"/>
      <c r="D6" s="219"/>
      <c r="E6" s="219"/>
    </row>
    <row r="7" spans="1:14" x14ac:dyDescent="0.25">
      <c r="L7" s="9"/>
    </row>
    <row r="8" spans="1:14" x14ac:dyDescent="0.25">
      <c r="B8" s="78" t="s">
        <v>3576</v>
      </c>
      <c r="C8" s="78" t="s">
        <v>94</v>
      </c>
      <c r="D8" s="78" t="s">
        <v>8</v>
      </c>
      <c r="E8" s="78" t="s">
        <v>40</v>
      </c>
    </row>
    <row r="9" spans="1:14" x14ac:dyDescent="0.25">
      <c r="B9" s="154"/>
      <c r="C9" s="155"/>
      <c r="D9" s="155"/>
      <c r="E9" s="161">
        <f>(C9*D9)/100</f>
        <v>0</v>
      </c>
    </row>
    <row r="10" spans="1:14" x14ac:dyDescent="0.25">
      <c r="B10" s="154"/>
      <c r="C10" s="155"/>
      <c r="D10" s="155"/>
      <c r="E10" s="161">
        <f t="shared" ref="E10:E18" si="0">(C10*D10)/100</f>
        <v>0</v>
      </c>
    </row>
    <row r="11" spans="1:14" x14ac:dyDescent="0.25">
      <c r="B11" s="154"/>
      <c r="C11" s="155"/>
      <c r="D11" s="155"/>
      <c r="E11" s="161">
        <f t="shared" si="0"/>
        <v>0</v>
      </c>
    </row>
    <row r="12" spans="1:14" x14ac:dyDescent="0.25">
      <c r="B12" s="154"/>
      <c r="C12" s="155"/>
      <c r="D12" s="155"/>
      <c r="E12" s="161">
        <f t="shared" si="0"/>
        <v>0</v>
      </c>
    </row>
    <row r="13" spans="1:14" x14ac:dyDescent="0.25">
      <c r="B13" s="156"/>
      <c r="C13" s="153"/>
      <c r="D13" s="153"/>
      <c r="E13" s="161">
        <f t="shared" si="0"/>
        <v>0</v>
      </c>
    </row>
    <row r="14" spans="1:14" x14ac:dyDescent="0.25">
      <c r="B14" s="156"/>
      <c r="C14" s="153"/>
      <c r="D14" s="153"/>
      <c r="E14" s="161">
        <f t="shared" si="0"/>
        <v>0</v>
      </c>
    </row>
    <row r="15" spans="1:14" x14ac:dyDescent="0.25">
      <c r="B15" s="156"/>
      <c r="C15" s="153"/>
      <c r="D15" s="153"/>
      <c r="E15" s="161">
        <f t="shared" si="0"/>
        <v>0</v>
      </c>
    </row>
    <row r="16" spans="1:14" x14ac:dyDescent="0.25">
      <c r="B16" s="156"/>
      <c r="C16" s="153"/>
      <c r="D16" s="153"/>
      <c r="E16" s="161">
        <f t="shared" si="0"/>
        <v>0</v>
      </c>
      <c r="G16" s="12"/>
      <c r="H16" s="12"/>
      <c r="I16" s="12"/>
      <c r="J16" s="12"/>
      <c r="K16" s="12"/>
      <c r="L16" s="12"/>
      <c r="M16" s="12"/>
      <c r="N16" s="140"/>
    </row>
    <row r="17" spans="2:14" x14ac:dyDescent="0.25">
      <c r="B17" s="156"/>
      <c r="C17" s="153"/>
      <c r="D17" s="153"/>
      <c r="E17" s="161">
        <f t="shared" si="0"/>
        <v>0</v>
      </c>
      <c r="G17" s="12"/>
      <c r="H17" s="12"/>
      <c r="I17" s="12"/>
      <c r="J17" s="12"/>
      <c r="K17" s="12"/>
      <c r="L17" s="12"/>
      <c r="M17" s="12"/>
      <c r="N17" s="141"/>
    </row>
    <row r="18" spans="2:14" x14ac:dyDescent="0.25">
      <c r="B18" s="156"/>
      <c r="C18" s="153"/>
      <c r="D18" s="153"/>
      <c r="E18" s="161">
        <f t="shared" si="0"/>
        <v>0</v>
      </c>
    </row>
    <row r="19" spans="2:14" ht="15.75" thickBot="1" x14ac:dyDescent="0.3">
      <c r="B19" s="82" t="s">
        <v>95</v>
      </c>
      <c r="C19" s="147">
        <f>SUM(C9:C18)</f>
        <v>0</v>
      </c>
      <c r="D19" s="84"/>
      <c r="E19" s="83"/>
    </row>
    <row r="20" spans="2:14" ht="15.75" thickBot="1" x14ac:dyDescent="0.3">
      <c r="B20" s="220" t="s">
        <v>97</v>
      </c>
      <c r="C20" s="221"/>
      <c r="D20" s="221"/>
      <c r="E20" s="148">
        <f>SUM(E9:E18)</f>
        <v>0</v>
      </c>
      <c r="I20" t="s">
        <v>44</v>
      </c>
    </row>
    <row r="21" spans="2:14" x14ac:dyDescent="0.25">
      <c r="B21" t="s">
        <v>99</v>
      </c>
    </row>
  </sheetData>
  <sheetProtection password="CD25" sheet="1" objects="1" scenarios="1"/>
  <protectedRanges>
    <protectedRange sqref="B9:D18" name="MultipleBuildings"/>
  </protectedRanges>
  <mergeCells count="4">
    <mergeCell ref="B6:E6"/>
    <mergeCell ref="B20:D20"/>
    <mergeCell ref="B2:I2"/>
    <mergeCell ref="B4:E4"/>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0"/>
  <sheetViews>
    <sheetView showGridLines="0" workbookViewId="0">
      <selection activeCell="E14" sqref="E14"/>
    </sheetView>
  </sheetViews>
  <sheetFormatPr defaultColWidth="8.85546875" defaultRowHeight="15" x14ac:dyDescent="0.25"/>
  <cols>
    <col min="1" max="1" width="2.42578125" customWidth="1"/>
    <col min="2" max="2" width="30" customWidth="1"/>
    <col min="3" max="3" width="47.85546875" customWidth="1"/>
    <col min="5" max="5" width="12.42578125" customWidth="1"/>
  </cols>
  <sheetData>
    <row r="1" spans="2:12" ht="18.75" x14ac:dyDescent="0.3">
      <c r="B1" s="67" t="s">
        <v>3575</v>
      </c>
    </row>
    <row r="2" spans="2:12" ht="12.75" customHeight="1" thickBot="1" x14ac:dyDescent="0.35">
      <c r="B2" s="67"/>
    </row>
    <row r="3" spans="2:12" x14ac:dyDescent="0.25">
      <c r="B3" s="22" t="s">
        <v>3579</v>
      </c>
      <c r="C3" s="14"/>
      <c r="D3" s="14"/>
      <c r="E3" s="15"/>
    </row>
    <row r="4" spans="2:12" ht="15.75" thickBot="1" x14ac:dyDescent="0.3">
      <c r="B4" s="16" t="s">
        <v>86</v>
      </c>
      <c r="C4" s="13"/>
      <c r="D4" s="157"/>
      <c r="E4" s="17"/>
    </row>
    <row r="5" spans="2:12" ht="15.75" thickBot="1" x14ac:dyDescent="0.3">
      <c r="B5" s="205" t="s">
        <v>79</v>
      </c>
      <c r="C5" s="206"/>
      <c r="D5" s="146" t="str">
        <f>IF(D4="","NA",TRUNC(IF(D4&lt;60,0.00833*D4,IF(D4&lt;70,(0.1*D4)-5.5,IF(D4&lt;100,(D4*0.05)-2,3))),2))</f>
        <v>NA</v>
      </c>
      <c r="E5" s="17"/>
    </row>
    <row r="6" spans="2:12" ht="15.75" thickBot="1" x14ac:dyDescent="0.3">
      <c r="B6" s="18"/>
      <c r="C6" s="19"/>
      <c r="D6" s="19"/>
      <c r="E6" s="20"/>
    </row>
    <row r="7" spans="2:12" ht="15" customHeight="1" thickBot="1" x14ac:dyDescent="0.35">
      <c r="B7" s="67"/>
    </row>
    <row r="8" spans="2:12" ht="15.75" thickBot="1" x14ac:dyDescent="0.3">
      <c r="B8" s="22" t="s">
        <v>3580</v>
      </c>
      <c r="C8" s="14"/>
      <c r="D8" s="14"/>
      <c r="E8" s="15"/>
      <c r="F8" s="12"/>
    </row>
    <row r="9" spans="2:12" ht="15.75" thickBot="1" x14ac:dyDescent="0.3">
      <c r="B9" s="23" t="s">
        <v>3565</v>
      </c>
      <c r="C9" s="21"/>
      <c r="D9" s="146">
        <f>IF(D4&lt;&gt;"","NA",'Observation &amp; Practice'!F12)</f>
        <v>2</v>
      </c>
      <c r="E9" s="135"/>
      <c r="F9" s="21"/>
    </row>
    <row r="10" spans="2:12" ht="15.75" thickBot="1" x14ac:dyDescent="0.3">
      <c r="B10" s="18"/>
      <c r="C10" s="19"/>
      <c r="D10" s="19"/>
      <c r="E10" s="20"/>
      <c r="F10" s="12"/>
    </row>
    <row r="11" spans="2:12" ht="15" customHeight="1" x14ac:dyDescent="0.3">
      <c r="B11" s="67"/>
    </row>
    <row r="12" spans="2:12" ht="15" customHeight="1" x14ac:dyDescent="0.25">
      <c r="B12" s="201" t="s">
        <v>87</v>
      </c>
      <c r="C12" s="202"/>
      <c r="D12" s="202"/>
      <c r="E12" s="202"/>
      <c r="F12" s="202"/>
      <c r="G12" s="202"/>
      <c r="H12" s="202"/>
      <c r="I12" s="202"/>
      <c r="J12" s="202"/>
      <c r="K12" s="202"/>
      <c r="L12" s="202"/>
    </row>
    <row r="13" spans="2:12" ht="15" customHeight="1" x14ac:dyDescent="0.3">
      <c r="B13" s="67"/>
    </row>
    <row r="14" spans="2:12" ht="15.75" x14ac:dyDescent="0.25">
      <c r="B14" s="6" t="s">
        <v>75</v>
      </c>
    </row>
    <row r="15" spans="2:12" ht="15.75" x14ac:dyDescent="0.25">
      <c r="B15" s="6" t="s">
        <v>13</v>
      </c>
    </row>
    <row r="16" spans="2:12" ht="15.75" x14ac:dyDescent="0.25">
      <c r="B16" s="6" t="s">
        <v>14</v>
      </c>
    </row>
    <row r="17" spans="2:6" ht="15.75" x14ac:dyDescent="0.25">
      <c r="B17" s="6" t="s">
        <v>15</v>
      </c>
    </row>
    <row r="18" spans="2:6" ht="15.75" x14ac:dyDescent="0.25">
      <c r="B18" s="6"/>
    </row>
    <row r="19" spans="2:6" x14ac:dyDescent="0.25">
      <c r="F19" t="s">
        <v>44</v>
      </c>
    </row>
    <row r="20" spans="2:6" ht="15.75" x14ac:dyDescent="0.25">
      <c r="B20" s="203" t="s">
        <v>76</v>
      </c>
      <c r="C20" s="204"/>
    </row>
    <row r="21" spans="2:6" ht="15.75" x14ac:dyDescent="0.25">
      <c r="B21" s="1" t="s">
        <v>77</v>
      </c>
      <c r="C21" s="1" t="s">
        <v>9</v>
      </c>
    </row>
    <row r="22" spans="2:6" ht="15.75" x14ac:dyDescent="0.25">
      <c r="B22" s="2" t="s">
        <v>78</v>
      </c>
      <c r="C22" s="3" t="s">
        <v>0</v>
      </c>
    </row>
    <row r="23" spans="2:6" ht="15.75" x14ac:dyDescent="0.25">
      <c r="B23" s="2" t="s">
        <v>6</v>
      </c>
      <c r="C23" s="3" t="s">
        <v>3</v>
      </c>
    </row>
    <row r="24" spans="2:6" ht="15.75" x14ac:dyDescent="0.25">
      <c r="B24" s="4" t="s">
        <v>5</v>
      </c>
      <c r="C24" s="5" t="s">
        <v>2</v>
      </c>
    </row>
    <row r="25" spans="2:6" ht="15.75" x14ac:dyDescent="0.25">
      <c r="B25" s="2" t="s">
        <v>4</v>
      </c>
      <c r="C25" s="3" t="s">
        <v>1</v>
      </c>
    </row>
    <row r="26" spans="2:6" ht="15.75" x14ac:dyDescent="0.25">
      <c r="B26" s="6"/>
      <c r="C26" s="6"/>
    </row>
    <row r="27" spans="2:6" x14ac:dyDescent="0.25">
      <c r="B27" s="11" t="s">
        <v>18</v>
      </c>
      <c r="C27" s="11"/>
    </row>
    <row r="28" spans="2:6" x14ac:dyDescent="0.25">
      <c r="B28" t="s">
        <v>80</v>
      </c>
      <c r="D28" s="207" t="s">
        <v>81</v>
      </c>
      <c r="E28" s="204"/>
    </row>
    <row r="29" spans="2:6" x14ac:dyDescent="0.25">
      <c r="B29" t="s">
        <v>82</v>
      </c>
      <c r="D29" s="207" t="s">
        <v>83</v>
      </c>
      <c r="E29" s="204"/>
    </row>
    <row r="30" spans="2:6" x14ac:dyDescent="0.25">
      <c r="B30" t="s">
        <v>84</v>
      </c>
      <c r="D30" s="207" t="s">
        <v>85</v>
      </c>
      <c r="E30" s="204"/>
    </row>
  </sheetData>
  <sheetProtection password="CD25" sheet="1" objects="1" scenarios="1"/>
  <protectedRanges>
    <protectedRange sqref="D4" name="TeacherSpecific"/>
  </protectedRanges>
  <mergeCells count="6">
    <mergeCell ref="B20:C20"/>
    <mergeCell ref="B5:C5"/>
    <mergeCell ref="D28:E28"/>
    <mergeCell ref="D29:E29"/>
    <mergeCell ref="D30:E30"/>
    <mergeCell ref="B12:L1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showGridLines="0" workbookViewId="0">
      <selection activeCell="H7" sqref="H7"/>
    </sheetView>
  </sheetViews>
  <sheetFormatPr defaultColWidth="8.85546875" defaultRowHeight="15" x14ac:dyDescent="0.25"/>
  <cols>
    <col min="1" max="1" width="2.85546875" customWidth="1"/>
    <col min="2" max="2" width="47.7109375" customWidth="1"/>
    <col min="3" max="3" width="10.42578125" customWidth="1"/>
    <col min="4" max="4" width="4.42578125" customWidth="1"/>
    <col min="5" max="5" width="12.7109375" customWidth="1"/>
    <col min="6" max="6" width="10.85546875" customWidth="1"/>
    <col min="7" max="7" width="4" customWidth="1"/>
  </cols>
  <sheetData>
    <row r="1" spans="2:12" ht="18.75" x14ac:dyDescent="0.3">
      <c r="B1" s="67" t="s">
        <v>88</v>
      </c>
    </row>
    <row r="2" spans="2:12" ht="14.25" customHeight="1" thickBot="1" x14ac:dyDescent="0.35">
      <c r="B2" s="67"/>
    </row>
    <row r="3" spans="2:12" ht="15.75" thickBot="1" x14ac:dyDescent="0.3">
      <c r="B3" s="22" t="s">
        <v>89</v>
      </c>
      <c r="C3" s="14"/>
      <c r="D3" s="15"/>
      <c r="E3" s="12"/>
    </row>
    <row r="4" spans="2:12" ht="15.75" thickBot="1" x14ac:dyDescent="0.3">
      <c r="B4" s="74" t="s">
        <v>90</v>
      </c>
      <c r="C4" s="158"/>
      <c r="D4" s="75" t="s">
        <v>44</v>
      </c>
      <c r="E4" s="12"/>
    </row>
    <row r="5" spans="2:12" ht="15.75" thickBot="1" x14ac:dyDescent="0.3">
      <c r="B5" s="227" t="s">
        <v>3571</v>
      </c>
      <c r="C5" s="228"/>
      <c r="D5" s="76"/>
      <c r="E5" s="12"/>
    </row>
    <row r="6" spans="2:12" ht="15" customHeight="1" thickBot="1" x14ac:dyDescent="0.35">
      <c r="B6" s="67"/>
    </row>
    <row r="7" spans="2:12" ht="15.75" thickBot="1" x14ac:dyDescent="0.3">
      <c r="B7" s="22" t="s">
        <v>3572</v>
      </c>
      <c r="C7" s="14"/>
      <c r="D7" s="14"/>
      <c r="E7" s="14"/>
      <c r="F7" s="14"/>
      <c r="G7" s="15"/>
    </row>
    <row r="8" spans="2:12" ht="15.75" thickBot="1" x14ac:dyDescent="0.3">
      <c r="B8" s="23" t="s">
        <v>3565</v>
      </c>
      <c r="C8" s="21"/>
      <c r="D8" s="73"/>
      <c r="E8" s="73"/>
      <c r="F8" s="145">
        <f>IF(C4&lt;&gt;"","NA",'Observation &amp; Practice'!F12)</f>
        <v>2</v>
      </c>
      <c r="G8" s="17"/>
    </row>
    <row r="9" spans="2:12" ht="15.75" thickBot="1" x14ac:dyDescent="0.3">
      <c r="B9" s="18"/>
      <c r="C9" s="19"/>
      <c r="D9" s="19"/>
      <c r="E9" s="19"/>
      <c r="F9" s="19"/>
      <c r="G9" s="20"/>
    </row>
    <row r="10" spans="2:12" ht="15" customHeight="1" x14ac:dyDescent="0.3">
      <c r="B10" s="67"/>
    </row>
    <row r="11" spans="2:12" ht="15" customHeight="1" x14ac:dyDescent="0.25">
      <c r="B11" s="201" t="s">
        <v>3570</v>
      </c>
      <c r="C11" s="202"/>
      <c r="D11" s="202"/>
      <c r="E11" s="202"/>
      <c r="F11" s="202"/>
      <c r="G11" s="202"/>
      <c r="H11" s="202"/>
      <c r="I11" s="202"/>
      <c r="J11" s="202"/>
      <c r="K11" s="202"/>
      <c r="L11" s="202"/>
    </row>
    <row r="12" spans="2:12" ht="15" customHeight="1" x14ac:dyDescent="0.3">
      <c r="B12" s="67"/>
    </row>
    <row r="13" spans="2:12" x14ac:dyDescent="0.25">
      <c r="D13" t="s">
        <v>44</v>
      </c>
    </row>
  </sheetData>
  <sheetProtection password="CD25" sheet="1" objects="1" scenarios="1"/>
  <protectedRanges>
    <protectedRange sqref="C4" name="TeacherElective"/>
  </protectedRanges>
  <mergeCells count="2">
    <mergeCell ref="B5:C5"/>
    <mergeCell ref="B11:L1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tabSelected="1" showWhiteSpace="0" view="pageLayout" workbookViewId="0">
      <selection activeCell="E40" sqref="E40"/>
    </sheetView>
  </sheetViews>
  <sheetFormatPr defaultColWidth="8.85546875" defaultRowHeight="12" x14ac:dyDescent="0.2"/>
  <cols>
    <col min="1" max="1" width="7.85546875" style="89" customWidth="1"/>
    <col min="2" max="2" width="2" style="89" customWidth="1"/>
    <col min="3" max="3" width="15" style="89" customWidth="1"/>
    <col min="4" max="4" width="2" style="89" customWidth="1"/>
    <col min="5" max="5" width="8.42578125" style="89" customWidth="1"/>
    <col min="6" max="6" width="7.28515625" style="89" customWidth="1"/>
    <col min="7" max="7" width="2" style="89" customWidth="1"/>
    <col min="8" max="8" width="7.85546875" style="89" customWidth="1"/>
    <col min="9" max="9" width="4.85546875" style="89" customWidth="1"/>
    <col min="10" max="10" width="2.140625" style="89" customWidth="1"/>
    <col min="11" max="11" width="6.42578125" style="89" customWidth="1"/>
    <col min="12" max="12" width="2" style="89" customWidth="1"/>
    <col min="13" max="13" width="12.42578125" style="89" customWidth="1"/>
    <col min="14" max="14" width="2.85546875" style="89" customWidth="1"/>
    <col min="15" max="15" width="6" style="89" bestFit="1" customWidth="1"/>
    <col min="16" max="16" width="4.85546875" style="89" customWidth="1"/>
    <col min="17" max="16384" width="8.85546875" style="89"/>
  </cols>
  <sheetData>
    <row r="1" spans="1:18" ht="15" x14ac:dyDescent="0.25">
      <c r="A1" s="306" t="s">
        <v>3536</v>
      </c>
      <c r="B1" s="307"/>
      <c r="C1" s="307"/>
      <c r="D1" s="308"/>
      <c r="E1" s="312" t="s">
        <v>3537</v>
      </c>
      <c r="F1" s="307"/>
      <c r="G1" s="307"/>
      <c r="H1" s="307"/>
      <c r="I1" s="307"/>
      <c r="J1" s="308"/>
      <c r="K1" s="309" t="s">
        <v>3538</v>
      </c>
      <c r="L1" s="310"/>
      <c r="M1" s="310"/>
      <c r="N1" s="310"/>
      <c r="O1" s="310"/>
      <c r="P1" s="311"/>
    </row>
    <row r="2" spans="1:18" ht="6.75" customHeight="1" x14ac:dyDescent="0.2">
      <c r="A2" s="90"/>
      <c r="B2" s="90"/>
    </row>
    <row r="3" spans="1:18" x14ac:dyDescent="0.2">
      <c r="A3" s="316" t="s">
        <v>3539</v>
      </c>
      <c r="B3" s="316"/>
      <c r="C3" s="317"/>
      <c r="D3" s="317"/>
      <c r="E3" s="317"/>
      <c r="F3" s="317"/>
      <c r="G3" s="317"/>
      <c r="H3" s="317"/>
      <c r="I3" s="317"/>
      <c r="J3" s="317"/>
      <c r="K3" s="317"/>
      <c r="L3" s="317"/>
      <c r="M3" s="317"/>
      <c r="N3" s="317"/>
    </row>
    <row r="4" spans="1:18" x14ac:dyDescent="0.2">
      <c r="A4" s="91" t="s">
        <v>3540</v>
      </c>
      <c r="B4" s="91"/>
      <c r="C4" s="92"/>
      <c r="D4" s="92"/>
      <c r="E4" s="92"/>
      <c r="F4" s="92"/>
      <c r="G4" s="92"/>
      <c r="H4" s="92"/>
      <c r="I4" s="92"/>
      <c r="J4" s="92"/>
      <c r="K4" s="92"/>
      <c r="L4" s="92"/>
      <c r="M4" s="92"/>
      <c r="N4" s="92"/>
      <c r="O4" s="92"/>
      <c r="P4" s="92"/>
    </row>
    <row r="5" spans="1:18" ht="15" x14ac:dyDescent="0.25">
      <c r="A5" s="297" t="s">
        <v>3541</v>
      </c>
      <c r="B5" s="298"/>
      <c r="C5" s="313" t="str">
        <f>'Teacher Information'!E6</f>
        <v>Rutkowski</v>
      </c>
      <c r="D5" s="313"/>
      <c r="E5" s="314"/>
      <c r="F5" s="314"/>
      <c r="G5" s="94"/>
      <c r="H5" s="93" t="s">
        <v>3542</v>
      </c>
      <c r="I5" s="93"/>
      <c r="J5" s="313" t="str">
        <f>'Teacher Information'!E4</f>
        <v xml:space="preserve">Kristen </v>
      </c>
      <c r="K5" s="314"/>
      <c r="M5" s="95" t="s">
        <v>3543</v>
      </c>
      <c r="N5" s="314">
        <f>'Teacher Information'!E5</f>
        <v>0</v>
      </c>
      <c r="O5" s="315"/>
      <c r="P5" s="315"/>
    </row>
    <row r="6" spans="1:18" ht="15" x14ac:dyDescent="0.2">
      <c r="A6" s="297" t="s">
        <v>3544</v>
      </c>
      <c r="B6" s="298"/>
      <c r="C6" s="302" t="str">
        <f>'Teacher Information'!E7</f>
        <v>Northwestern School District</v>
      </c>
      <c r="D6" s="302"/>
      <c r="E6" s="303"/>
      <c r="F6" s="303"/>
      <c r="G6" s="96"/>
      <c r="H6" s="93" t="s">
        <v>3545</v>
      </c>
      <c r="I6" s="93"/>
      <c r="J6" s="302" t="str">
        <f>'Teacher Information'!E8</f>
        <v>Northwestern Middle School</v>
      </c>
      <c r="K6" s="303"/>
      <c r="L6" s="303"/>
      <c r="M6" s="303"/>
      <c r="N6" s="303"/>
      <c r="O6" s="97"/>
      <c r="P6" s="97"/>
    </row>
    <row r="7" spans="1:18" ht="3" customHeight="1" thickBot="1" x14ac:dyDescent="0.3">
      <c r="A7" s="299" t="s">
        <v>3617</v>
      </c>
      <c r="B7" s="183"/>
      <c r="C7" s="320">
        <f>'Teacher Information'!E9</f>
        <v>41656</v>
      </c>
      <c r="D7" s="98"/>
      <c r="E7" s="324" t="s">
        <v>3618</v>
      </c>
      <c r="F7" s="325"/>
      <c r="G7" s="326"/>
      <c r="H7" s="326"/>
      <c r="I7" s="137"/>
      <c r="J7" s="99"/>
      <c r="K7" s="100"/>
      <c r="L7" s="100"/>
      <c r="M7" s="100"/>
      <c r="N7" s="100"/>
      <c r="O7" s="101"/>
      <c r="P7" s="101"/>
    </row>
    <row r="8" spans="1:18" ht="12" customHeight="1" thickBot="1" x14ac:dyDescent="0.3">
      <c r="A8" s="300"/>
      <c r="B8" s="178"/>
      <c r="C8" s="300"/>
      <c r="D8" s="102"/>
      <c r="E8" s="327"/>
      <c r="F8" s="327"/>
      <c r="G8" s="328"/>
      <c r="H8" s="328"/>
      <c r="I8" s="136"/>
      <c r="J8" s="142" t="str">
        <f>IF('Teacher Information'!E10="Periodic","X","")</f>
        <v/>
      </c>
      <c r="K8" s="104" t="s">
        <v>3581</v>
      </c>
      <c r="L8" s="105" t="str">
        <f>IF('Teacher Information'!E10="Semi-annual","X","")</f>
        <v>X</v>
      </c>
      <c r="M8" s="104" t="s">
        <v>3548</v>
      </c>
      <c r="N8" s="105" t="str">
        <f>IF('Teacher Information'!E10="Annual","X","")</f>
        <v/>
      </c>
      <c r="O8" s="104" t="s">
        <v>3549</v>
      </c>
      <c r="Q8" s="104"/>
    </row>
    <row r="9" spans="1:18" ht="3" customHeight="1" x14ac:dyDescent="0.25">
      <c r="A9" s="301"/>
      <c r="B9" s="185"/>
      <c r="C9" s="301"/>
      <c r="D9" s="106"/>
      <c r="E9" s="329"/>
      <c r="F9" s="329"/>
      <c r="G9" s="330"/>
      <c r="H9" s="330"/>
      <c r="I9" s="138"/>
      <c r="J9" s="92"/>
      <c r="K9" s="92"/>
      <c r="L9" s="92"/>
      <c r="M9" s="92"/>
      <c r="N9" s="92"/>
      <c r="O9" s="92"/>
      <c r="P9" s="92"/>
    </row>
    <row r="10" spans="1:18" ht="15" customHeight="1" x14ac:dyDescent="0.2">
      <c r="A10" s="304" t="s">
        <v>29</v>
      </c>
      <c r="B10" s="304"/>
      <c r="C10" s="304"/>
      <c r="D10" s="304"/>
      <c r="E10" s="305"/>
      <c r="F10" s="305"/>
      <c r="G10" s="305"/>
      <c r="H10" s="305"/>
      <c r="I10" s="305"/>
      <c r="J10" s="305"/>
      <c r="M10" s="107"/>
      <c r="N10" s="107"/>
    </row>
    <row r="11" spans="1:18" ht="35.25" customHeight="1" x14ac:dyDescent="0.2">
      <c r="A11" s="295" t="s">
        <v>30</v>
      </c>
      <c r="B11" s="296"/>
      <c r="C11" s="256" t="s">
        <v>31</v>
      </c>
      <c r="D11" s="323"/>
      <c r="E11" s="88" t="s">
        <v>32</v>
      </c>
      <c r="F11" s="88" t="s">
        <v>33</v>
      </c>
      <c r="G11" s="261" t="s">
        <v>3569</v>
      </c>
      <c r="H11" s="262"/>
      <c r="I11" s="265" t="s">
        <v>35</v>
      </c>
      <c r="J11" s="266"/>
      <c r="L11" s="334" t="s">
        <v>3547</v>
      </c>
      <c r="M11" s="255"/>
      <c r="N11" s="255"/>
      <c r="O11" s="255"/>
    </row>
    <row r="12" spans="1:18" x14ac:dyDescent="0.2">
      <c r="A12" s="291" t="s">
        <v>37</v>
      </c>
      <c r="B12" s="292"/>
      <c r="C12" s="285" t="s">
        <v>38</v>
      </c>
      <c r="D12" s="286"/>
      <c r="E12" s="274">
        <f>'Observation &amp; Practice'!D8</f>
        <v>2</v>
      </c>
      <c r="F12" s="321">
        <v>0.2</v>
      </c>
      <c r="G12" s="281">
        <f>E12*0.2</f>
        <v>0.4</v>
      </c>
      <c r="H12" s="282"/>
      <c r="I12" s="281">
        <v>0.6</v>
      </c>
      <c r="J12" s="331"/>
      <c r="L12" s="319" t="s">
        <v>39</v>
      </c>
      <c r="M12" s="255"/>
      <c r="N12" s="255"/>
      <c r="O12" s="108" t="s">
        <v>40</v>
      </c>
    </row>
    <row r="13" spans="1:18" ht="15" x14ac:dyDescent="0.25">
      <c r="A13" s="293"/>
      <c r="B13" s="294"/>
      <c r="C13" s="287"/>
      <c r="D13" s="288"/>
      <c r="E13" s="275"/>
      <c r="F13" s="322"/>
      <c r="G13" s="283"/>
      <c r="H13" s="284"/>
      <c r="I13" s="332"/>
      <c r="J13" s="333"/>
      <c r="L13" s="318" t="s">
        <v>43</v>
      </c>
      <c r="M13" s="239"/>
      <c r="N13" s="239"/>
      <c r="O13" s="162">
        <v>0</v>
      </c>
      <c r="R13"/>
    </row>
    <row r="14" spans="1:18" ht="15" x14ac:dyDescent="0.25">
      <c r="A14" s="291" t="s">
        <v>41</v>
      </c>
      <c r="B14" s="292"/>
      <c r="C14" s="285" t="s">
        <v>42</v>
      </c>
      <c r="D14" s="286"/>
      <c r="E14" s="274">
        <f>'Observation &amp; Practice'!D9</f>
        <v>2</v>
      </c>
      <c r="F14" s="276">
        <v>0.3</v>
      </c>
      <c r="G14" s="281">
        <f>E14*0.3</f>
        <v>0.6</v>
      </c>
      <c r="H14" s="282"/>
      <c r="I14" s="281">
        <v>0.9</v>
      </c>
      <c r="J14" s="331"/>
      <c r="L14" s="318" t="s">
        <v>47</v>
      </c>
      <c r="M14" s="239"/>
      <c r="N14" s="239"/>
      <c r="O14" s="162">
        <v>1</v>
      </c>
      <c r="R14"/>
    </row>
    <row r="15" spans="1:18" ht="15" x14ac:dyDescent="0.25">
      <c r="A15" s="293"/>
      <c r="B15" s="294"/>
      <c r="C15" s="287"/>
      <c r="D15" s="288"/>
      <c r="E15" s="275"/>
      <c r="F15" s="277"/>
      <c r="G15" s="283"/>
      <c r="H15" s="284"/>
      <c r="I15" s="332"/>
      <c r="J15" s="333"/>
      <c r="L15" s="318" t="s">
        <v>50</v>
      </c>
      <c r="M15" s="239"/>
      <c r="N15" s="239"/>
      <c r="O15" s="162">
        <v>2</v>
      </c>
      <c r="R15"/>
    </row>
    <row r="16" spans="1:18" ht="15" x14ac:dyDescent="0.25">
      <c r="A16" s="295" t="s">
        <v>45</v>
      </c>
      <c r="B16" s="204"/>
      <c r="C16" s="289" t="s">
        <v>46</v>
      </c>
      <c r="D16" s="290"/>
      <c r="E16" s="133">
        <f>'Observation &amp; Practice'!D10</f>
        <v>2</v>
      </c>
      <c r="F16" s="85">
        <v>0.3</v>
      </c>
      <c r="G16" s="273">
        <f>E16*0.3</f>
        <v>0.6</v>
      </c>
      <c r="H16" s="280"/>
      <c r="I16" s="273">
        <v>0.9</v>
      </c>
      <c r="J16" s="266"/>
      <c r="L16" s="318" t="s">
        <v>52</v>
      </c>
      <c r="M16" s="239"/>
      <c r="N16" s="239"/>
      <c r="O16" s="162">
        <v>3</v>
      </c>
      <c r="R16"/>
    </row>
    <row r="17" spans="1:18" ht="27.75" customHeight="1" x14ac:dyDescent="0.25">
      <c r="A17" s="295" t="s">
        <v>48</v>
      </c>
      <c r="B17" s="204"/>
      <c r="C17" s="289" t="s">
        <v>49</v>
      </c>
      <c r="D17" s="290"/>
      <c r="E17" s="133">
        <f>'Observation &amp; Practice'!D11</f>
        <v>2</v>
      </c>
      <c r="F17" s="85">
        <v>0.2</v>
      </c>
      <c r="G17" s="273">
        <f>E17*0.2</f>
        <v>0.4</v>
      </c>
      <c r="H17" s="280"/>
      <c r="I17" s="273">
        <v>0.6</v>
      </c>
      <c r="J17" s="266"/>
      <c r="R17"/>
    </row>
    <row r="18" spans="1:18" ht="15" customHeight="1" x14ac:dyDescent="0.2">
      <c r="A18" s="270" t="s">
        <v>51</v>
      </c>
      <c r="B18" s="271"/>
      <c r="C18" s="278"/>
      <c r="D18" s="278"/>
      <c r="E18" s="278"/>
      <c r="F18" s="279"/>
      <c r="G18" s="273">
        <f>SUM(G12:H17)</f>
        <v>2</v>
      </c>
      <c r="H18" s="280"/>
      <c r="I18" s="273">
        <f>SUM(I12:I17)</f>
        <v>3</v>
      </c>
      <c r="J18" s="266"/>
      <c r="N18" s="109"/>
    </row>
    <row r="19" spans="1:18" ht="17.25" customHeight="1" x14ac:dyDescent="0.2">
      <c r="A19" s="304" t="s">
        <v>53</v>
      </c>
      <c r="B19" s="304"/>
      <c r="C19" s="304"/>
      <c r="D19" s="304"/>
      <c r="E19" s="304"/>
      <c r="F19" s="304"/>
      <c r="G19" s="304"/>
      <c r="H19" s="304"/>
      <c r="I19" s="304"/>
      <c r="J19" s="304"/>
      <c r="K19" s="336"/>
      <c r="L19" s="336"/>
      <c r="M19" s="336"/>
    </row>
    <row r="20" spans="1:18" ht="15" x14ac:dyDescent="0.2">
      <c r="A20" s="267" t="s">
        <v>54</v>
      </c>
      <c r="B20" s="268"/>
      <c r="C20" s="278"/>
      <c r="D20" s="278"/>
      <c r="E20" s="278"/>
      <c r="F20" s="278"/>
      <c r="G20" s="278"/>
      <c r="H20" s="279"/>
      <c r="I20" s="335">
        <f>IF('Multiple Buildings'!C19=100,'Multiple Buildings'!E20,IF(Building!D4&gt;0,Building!D4,"NA"))</f>
        <v>72.900000000000006</v>
      </c>
      <c r="J20" s="266"/>
      <c r="K20" s="110"/>
      <c r="L20" s="260" t="s">
        <v>55</v>
      </c>
      <c r="M20" s="239"/>
      <c r="N20" s="239"/>
      <c r="O20" s="239"/>
      <c r="P20" s="86">
        <f>IF('Teacher Specific'!D4&lt;&gt;"",'Teacher Specific'!D5,'Teacher Specific'!D9)</f>
        <v>2</v>
      </c>
    </row>
    <row r="21" spans="1:18" ht="15" x14ac:dyDescent="0.2">
      <c r="A21" s="267" t="s">
        <v>56</v>
      </c>
      <c r="B21" s="268"/>
      <c r="C21" s="268"/>
      <c r="D21" s="268"/>
      <c r="E21" s="268"/>
      <c r="F21" s="268"/>
      <c r="G21" s="268"/>
      <c r="H21" s="269"/>
      <c r="I21" s="263">
        <f>IF(Building!E9="NA",Building!D5,Building!E9)</f>
        <v>1.64</v>
      </c>
      <c r="J21" s="264"/>
      <c r="K21" s="110"/>
      <c r="L21" s="260" t="s">
        <v>57</v>
      </c>
      <c r="M21" s="239"/>
      <c r="N21" s="239"/>
      <c r="O21" s="239"/>
      <c r="P21" s="86">
        <f>IF(Elective!C4&lt;&gt;"",Elective!C4,Elective!F8)</f>
        <v>2</v>
      </c>
    </row>
    <row r="22" spans="1:18" ht="21.75" customHeight="1" x14ac:dyDescent="0.2">
      <c r="A22" s="163" t="s">
        <v>58</v>
      </c>
      <c r="B22" s="103"/>
      <c r="C22" s="103"/>
      <c r="D22" s="103"/>
      <c r="E22" s="103"/>
      <c r="F22" s="103"/>
      <c r="G22" s="103"/>
      <c r="H22" s="103"/>
      <c r="I22" s="103"/>
      <c r="J22" s="103"/>
      <c r="K22" s="104"/>
      <c r="L22" s="104"/>
      <c r="M22" s="104"/>
      <c r="N22" s="104"/>
    </row>
    <row r="23" spans="1:18" ht="24" x14ac:dyDescent="0.2">
      <c r="A23" s="256" t="s">
        <v>59</v>
      </c>
      <c r="B23" s="257"/>
      <c r="C23" s="258"/>
      <c r="D23" s="258"/>
      <c r="E23" s="259"/>
      <c r="F23" s="111" t="s">
        <v>60</v>
      </c>
      <c r="G23" s="261" t="s">
        <v>3568</v>
      </c>
      <c r="H23" s="262"/>
      <c r="I23" s="265" t="s">
        <v>3567</v>
      </c>
      <c r="J23" s="266"/>
      <c r="K23" s="88" t="s">
        <v>35</v>
      </c>
      <c r="L23" s="104"/>
      <c r="M23" s="254" t="s">
        <v>63</v>
      </c>
      <c r="N23" s="255"/>
      <c r="O23" s="255"/>
      <c r="P23" s="255"/>
    </row>
    <row r="24" spans="1:18" ht="15" x14ac:dyDescent="0.25">
      <c r="A24" s="252" t="s">
        <v>51</v>
      </c>
      <c r="B24" s="252"/>
      <c r="C24" s="253" t="s">
        <v>64</v>
      </c>
      <c r="D24" s="253"/>
      <c r="E24" s="253"/>
      <c r="F24" s="86">
        <f>G18</f>
        <v>2</v>
      </c>
      <c r="G24" s="236">
        <v>0.5</v>
      </c>
      <c r="H24" s="237"/>
      <c r="I24" s="273">
        <f>F24*0.5</f>
        <v>1</v>
      </c>
      <c r="J24" s="266"/>
      <c r="K24" s="134">
        <v>1.5</v>
      </c>
      <c r="M24" s="254" t="s">
        <v>65</v>
      </c>
      <c r="N24" s="254"/>
      <c r="O24" s="254" t="s">
        <v>39</v>
      </c>
      <c r="P24" s="255"/>
    </row>
    <row r="25" spans="1:18" ht="15" x14ac:dyDescent="0.25">
      <c r="A25" s="252" t="s">
        <v>66</v>
      </c>
      <c r="B25" s="252"/>
      <c r="C25" s="253" t="s">
        <v>67</v>
      </c>
      <c r="D25" s="253"/>
      <c r="E25" s="253"/>
      <c r="F25" s="86">
        <f>I21</f>
        <v>1.64</v>
      </c>
      <c r="G25" s="236">
        <v>0.15</v>
      </c>
      <c r="H25" s="237"/>
      <c r="I25" s="273">
        <f>F25*0.15</f>
        <v>0.24599999999999997</v>
      </c>
      <c r="J25" s="266"/>
      <c r="K25" s="134">
        <v>0.45</v>
      </c>
      <c r="L25" s="104"/>
      <c r="M25" s="238" t="s">
        <v>1</v>
      </c>
      <c r="N25" s="238"/>
      <c r="O25" s="238" t="s">
        <v>43</v>
      </c>
      <c r="P25" s="239"/>
    </row>
    <row r="26" spans="1:18" ht="15" x14ac:dyDescent="0.25">
      <c r="A26" s="252" t="s">
        <v>55</v>
      </c>
      <c r="B26" s="252"/>
      <c r="C26" s="253" t="s">
        <v>68</v>
      </c>
      <c r="D26" s="253"/>
      <c r="E26" s="253"/>
      <c r="F26" s="86">
        <f>P20</f>
        <v>2</v>
      </c>
      <c r="G26" s="236">
        <v>0.15</v>
      </c>
      <c r="H26" s="237"/>
      <c r="I26" s="273">
        <f>F26*0.15</f>
        <v>0.3</v>
      </c>
      <c r="J26" s="266"/>
      <c r="K26" s="134">
        <v>0.45</v>
      </c>
      <c r="L26" s="104"/>
      <c r="M26" s="242" t="s">
        <v>2</v>
      </c>
      <c r="N26" s="243"/>
      <c r="O26" s="246" t="s">
        <v>47</v>
      </c>
      <c r="P26" s="247"/>
    </row>
    <row r="27" spans="1:18" ht="15" x14ac:dyDescent="0.25">
      <c r="A27" s="252" t="s">
        <v>57</v>
      </c>
      <c r="B27" s="252"/>
      <c r="C27" s="253" t="s">
        <v>69</v>
      </c>
      <c r="D27" s="253"/>
      <c r="E27" s="253"/>
      <c r="F27" s="86">
        <f>P21</f>
        <v>2</v>
      </c>
      <c r="G27" s="236">
        <v>0.2</v>
      </c>
      <c r="H27" s="237"/>
      <c r="I27" s="273">
        <f>F27*0.2</f>
        <v>0.4</v>
      </c>
      <c r="J27" s="266"/>
      <c r="K27" s="134">
        <v>0.6</v>
      </c>
      <c r="L27" s="104"/>
      <c r="M27" s="244"/>
      <c r="N27" s="245"/>
      <c r="O27" s="248"/>
      <c r="P27" s="249"/>
    </row>
    <row r="28" spans="1:18" ht="15" x14ac:dyDescent="0.2">
      <c r="A28" s="270" t="s">
        <v>65</v>
      </c>
      <c r="B28" s="271"/>
      <c r="C28" s="271"/>
      <c r="D28" s="271"/>
      <c r="E28" s="271"/>
      <c r="F28" s="271"/>
      <c r="G28" s="271"/>
      <c r="H28" s="272"/>
      <c r="I28" s="273">
        <f>SUM(I24:J27)</f>
        <v>1.9460000000000002</v>
      </c>
      <c r="J28" s="266"/>
      <c r="K28" s="134">
        <v>3</v>
      </c>
      <c r="L28" s="104"/>
      <c r="M28" s="238" t="s">
        <v>3</v>
      </c>
      <c r="N28" s="238"/>
      <c r="O28" s="238" t="s">
        <v>50</v>
      </c>
      <c r="P28" s="239"/>
    </row>
    <row r="29" spans="1:18" x14ac:dyDescent="0.2">
      <c r="A29" s="112"/>
      <c r="B29" s="112"/>
      <c r="C29" s="113"/>
      <c r="D29" s="113"/>
      <c r="E29" s="113"/>
      <c r="F29" s="113"/>
      <c r="G29" s="113"/>
      <c r="H29" s="113"/>
      <c r="I29" s="113"/>
      <c r="J29" s="113"/>
      <c r="K29" s="104"/>
      <c r="L29" s="104"/>
      <c r="M29" s="238" t="s">
        <v>0</v>
      </c>
      <c r="N29" s="238"/>
      <c r="O29" s="238" t="s">
        <v>52</v>
      </c>
      <c r="P29" s="239"/>
    </row>
    <row r="30" spans="1:18" ht="4.5" customHeight="1" thickBot="1" x14ac:dyDescent="0.25">
      <c r="A30" s="114"/>
      <c r="B30" s="114"/>
      <c r="C30" s="115"/>
      <c r="D30" s="115"/>
      <c r="E30" s="116"/>
      <c r="F30" s="114"/>
      <c r="G30" s="114"/>
      <c r="H30" s="115"/>
      <c r="I30" s="115"/>
      <c r="J30" s="115"/>
      <c r="K30" s="104"/>
      <c r="L30" s="104"/>
      <c r="M30" s="109"/>
      <c r="N30" s="109"/>
      <c r="O30" s="109"/>
      <c r="P30" s="109"/>
    </row>
    <row r="31" spans="1:18" ht="12.75" thickBot="1" x14ac:dyDescent="0.25">
      <c r="A31" s="114"/>
      <c r="B31" s="114"/>
      <c r="C31" s="115"/>
      <c r="D31" s="115"/>
      <c r="E31" s="116"/>
      <c r="F31" s="114"/>
      <c r="G31" s="114"/>
      <c r="H31" s="115"/>
      <c r="I31" s="115"/>
      <c r="J31" s="115"/>
      <c r="K31" s="104"/>
      <c r="L31" s="104"/>
      <c r="M31" s="250" t="s">
        <v>70</v>
      </c>
      <c r="N31" s="251"/>
      <c r="O31" s="240" t="str">
        <f>IF(I28&lt;0.495,"Failing",IF(I28&lt;1.495,"Needs Improvement",IF(I28&lt;2.495,"Proficient",("Distinguished"))))</f>
        <v>Proficient</v>
      </c>
      <c r="P31" s="241"/>
    </row>
    <row r="32" spans="1:18" ht="3" customHeight="1" thickBot="1" x14ac:dyDescent="0.25">
      <c r="A32" s="114"/>
      <c r="B32" s="114"/>
      <c r="C32" s="115"/>
      <c r="D32" s="115"/>
      <c r="E32" s="116"/>
      <c r="F32" s="114"/>
      <c r="G32" s="114"/>
      <c r="H32" s="115"/>
      <c r="I32" s="115"/>
      <c r="J32" s="115"/>
      <c r="K32" s="104"/>
      <c r="L32" s="104"/>
      <c r="M32" s="87"/>
      <c r="N32" s="87"/>
      <c r="O32" s="87"/>
      <c r="P32" s="104"/>
    </row>
    <row r="33" spans="1:16" ht="12.75" thickBot="1" x14ac:dyDescent="0.25">
      <c r="A33" s="114"/>
      <c r="B33" s="117" t="str">
        <f>IF('Teacher Information'!E11="Professional Employee","X","")</f>
        <v/>
      </c>
      <c r="C33" s="118" t="s">
        <v>3551</v>
      </c>
      <c r="D33" s="118"/>
      <c r="E33" s="116"/>
      <c r="F33" s="114" t="s">
        <v>3552</v>
      </c>
      <c r="G33" s="117" t="str">
        <f>IF('Teacher Information'!E11="Temporary Professional Employee","X","")</f>
        <v>X</v>
      </c>
      <c r="H33" s="118" t="s">
        <v>3550</v>
      </c>
      <c r="I33" s="118"/>
      <c r="J33" s="115"/>
      <c r="K33" s="104"/>
      <c r="L33" s="104"/>
      <c r="M33" s="104"/>
      <c r="N33" s="104"/>
    </row>
    <row r="34" spans="1:16" x14ac:dyDescent="0.2">
      <c r="A34" s="114"/>
      <c r="B34" s="114"/>
      <c r="C34" s="115"/>
      <c r="D34" s="115"/>
      <c r="E34" s="116"/>
      <c r="F34" s="114"/>
      <c r="G34" s="114"/>
      <c r="H34" s="115"/>
      <c r="I34" s="115"/>
      <c r="J34" s="115"/>
      <c r="K34" s="104"/>
      <c r="L34" s="104"/>
      <c r="M34" s="104"/>
      <c r="N34" s="104"/>
    </row>
    <row r="35" spans="1:16" ht="15" x14ac:dyDescent="0.25">
      <c r="A35" s="119" t="s">
        <v>3553</v>
      </c>
      <c r="C35" s="120"/>
      <c r="D35" s="120"/>
      <c r="E35" s="120"/>
      <c r="F35" s="114"/>
      <c r="G35" s="231">
        <f>'Teacher Information'!E12</f>
        <v>41511</v>
      </c>
      <c r="H35" s="232"/>
      <c r="I35" s="143"/>
      <c r="J35" s="121" t="s">
        <v>3554</v>
      </c>
      <c r="K35" s="229">
        <f>'Teacher Information'!E13</f>
        <v>41656</v>
      </c>
      <c r="L35" s="230"/>
      <c r="M35" s="104" t="s">
        <v>3555</v>
      </c>
      <c r="O35" s="104"/>
      <c r="P35" s="104"/>
    </row>
    <row r="36" spans="1:16" x14ac:dyDescent="0.2">
      <c r="A36" s="122"/>
      <c r="B36" s="122"/>
      <c r="C36" s="122"/>
      <c r="D36" s="122"/>
      <c r="E36" s="122"/>
      <c r="F36" s="122"/>
      <c r="G36" s="123" t="s">
        <v>3556</v>
      </c>
      <c r="K36" s="123" t="s">
        <v>3556</v>
      </c>
    </row>
    <row r="37" spans="1:16" ht="12.75" thickBot="1" x14ac:dyDescent="0.25">
      <c r="A37" s="124"/>
      <c r="B37" s="124"/>
      <c r="C37" s="122"/>
      <c r="D37" s="122"/>
      <c r="E37" s="122"/>
      <c r="F37" s="125"/>
      <c r="G37" s="125"/>
    </row>
    <row r="38" spans="1:16" ht="11.25" customHeight="1" thickBot="1" x14ac:dyDescent="0.25">
      <c r="A38" s="122"/>
      <c r="B38" s="126" t="str">
        <f>IF(O31="Distinguished","X","")</f>
        <v/>
      </c>
      <c r="C38" s="122" t="s">
        <v>52</v>
      </c>
      <c r="D38" s="126" t="str">
        <f>IF(O31="Proficient","X","")</f>
        <v>X</v>
      </c>
      <c r="E38" s="122" t="s">
        <v>50</v>
      </c>
      <c r="F38" s="125"/>
      <c r="G38" s="126" t="str">
        <f>IF(O31="Needs Improvement","X","")</f>
        <v/>
      </c>
      <c r="H38" s="127" t="s">
        <v>47</v>
      </c>
      <c r="I38" s="127"/>
      <c r="L38" s="105" t="str">
        <f>IF(O31="Unsatisfactory","X","")</f>
        <v/>
      </c>
      <c r="M38" s="127" t="s">
        <v>43</v>
      </c>
    </row>
    <row r="39" spans="1:16" ht="5.25" customHeight="1" x14ac:dyDescent="0.2">
      <c r="A39" s="109"/>
      <c r="B39" s="109"/>
    </row>
    <row r="40" spans="1:16" x14ac:dyDescent="0.2">
      <c r="A40" s="109"/>
      <c r="B40" s="109" t="s">
        <v>3563</v>
      </c>
    </row>
    <row r="41" spans="1:16" ht="6.75" customHeight="1" thickBot="1" x14ac:dyDescent="0.25">
      <c r="A41" s="109"/>
      <c r="B41" s="109"/>
    </row>
    <row r="42" spans="1:16" ht="12.75" thickBot="1" x14ac:dyDescent="0.25">
      <c r="A42" s="124"/>
      <c r="B42" s="128" t="str">
        <f>IF('Teacher Information'!E14="Satisfactory","X","")</f>
        <v>X</v>
      </c>
      <c r="C42" s="129" t="s">
        <v>3564</v>
      </c>
      <c r="D42" s="130" t="str">
        <f>IF('Teacher Information'!E14="Unsatisfactory","X","")</f>
        <v/>
      </c>
      <c r="E42" s="127" t="s">
        <v>3562</v>
      </c>
    </row>
    <row r="43" spans="1:16" ht="6.75" customHeight="1" x14ac:dyDescent="0.2">
      <c r="A43" s="124"/>
      <c r="B43" s="124"/>
      <c r="C43" s="124"/>
      <c r="D43" s="124"/>
    </row>
    <row r="44" spans="1:16" ht="30" customHeight="1" x14ac:dyDescent="0.25">
      <c r="A44" s="233" t="s">
        <v>3546</v>
      </c>
      <c r="B44" s="234"/>
      <c r="C44" s="234"/>
      <c r="D44" s="234"/>
      <c r="E44" s="234"/>
      <c r="F44" s="234"/>
      <c r="G44" s="234"/>
      <c r="H44" s="234"/>
      <c r="I44" s="234"/>
      <c r="J44" s="234"/>
      <c r="K44" s="234"/>
      <c r="L44" s="234"/>
      <c r="M44" s="234"/>
      <c r="N44" s="234"/>
      <c r="O44" s="234"/>
      <c r="P44" s="234"/>
    </row>
    <row r="45" spans="1:16" x14ac:dyDescent="0.2">
      <c r="A45" s="131"/>
      <c r="B45" s="109"/>
      <c r="C45" s="92"/>
      <c r="D45" s="92"/>
      <c r="E45" s="92"/>
      <c r="F45" s="92"/>
      <c r="I45" s="92"/>
      <c r="J45" s="92"/>
      <c r="L45" s="92"/>
      <c r="M45" s="92"/>
      <c r="N45" s="92"/>
      <c r="O45" s="92"/>
      <c r="P45" s="92"/>
    </row>
    <row r="46" spans="1:16" x14ac:dyDescent="0.2">
      <c r="A46" s="89" t="s">
        <v>3557</v>
      </c>
      <c r="C46" s="89" t="s">
        <v>3559</v>
      </c>
      <c r="I46" s="89" t="s">
        <v>3557</v>
      </c>
      <c r="M46" s="89" t="s">
        <v>3558</v>
      </c>
    </row>
    <row r="47" spans="1:16" x14ac:dyDescent="0.2">
      <c r="A47" s="109"/>
      <c r="B47" s="109"/>
    </row>
    <row r="48" spans="1:16" ht="39.75" customHeight="1" x14ac:dyDescent="0.25">
      <c r="A48" s="235" t="s">
        <v>3560</v>
      </c>
      <c r="B48" s="234"/>
      <c r="C48" s="234"/>
      <c r="D48" s="234"/>
      <c r="E48" s="234"/>
      <c r="F48" s="234"/>
      <c r="G48" s="234"/>
      <c r="H48" s="234"/>
      <c r="I48" s="234"/>
      <c r="J48" s="234"/>
      <c r="K48" s="234"/>
      <c r="L48" s="234"/>
      <c r="M48" s="234"/>
      <c r="N48" s="234"/>
      <c r="O48" s="234"/>
      <c r="P48" s="234"/>
    </row>
    <row r="49" spans="9:16" x14ac:dyDescent="0.2">
      <c r="I49" s="92"/>
      <c r="J49" s="92"/>
      <c r="L49" s="92"/>
      <c r="M49" s="132"/>
      <c r="N49" s="92"/>
      <c r="O49" s="92"/>
      <c r="P49" s="92"/>
    </row>
    <row r="50" spans="9:16" x14ac:dyDescent="0.2">
      <c r="I50" s="89" t="s">
        <v>3557</v>
      </c>
      <c r="M50" s="89" t="s">
        <v>3561</v>
      </c>
    </row>
  </sheetData>
  <sheetProtection password="CD25" sheet="1" objects="1" scenarios="1" selectLockedCells="1" selectUnlockedCells="1"/>
  <mergeCells count="89">
    <mergeCell ref="I16:J16"/>
    <mergeCell ref="I17:J17"/>
    <mergeCell ref="I18:J18"/>
    <mergeCell ref="I20:J20"/>
    <mergeCell ref="A19:M19"/>
    <mergeCell ref="A20:H20"/>
    <mergeCell ref="L16:N16"/>
    <mergeCell ref="A16:B16"/>
    <mergeCell ref="A17:B17"/>
    <mergeCell ref="L14:N14"/>
    <mergeCell ref="L12:N12"/>
    <mergeCell ref="C7:C9"/>
    <mergeCell ref="E12:E13"/>
    <mergeCell ref="F12:F13"/>
    <mergeCell ref="C11:D11"/>
    <mergeCell ref="C12:D13"/>
    <mergeCell ref="E7:H9"/>
    <mergeCell ref="I12:J13"/>
    <mergeCell ref="I11:J11"/>
    <mergeCell ref="I14:J15"/>
    <mergeCell ref="L15:N15"/>
    <mergeCell ref="L11:O11"/>
    <mergeCell ref="L13:N13"/>
    <mergeCell ref="G11:H11"/>
    <mergeCell ref="G12:H13"/>
    <mergeCell ref="C6:F6"/>
    <mergeCell ref="J6:N6"/>
    <mergeCell ref="A10:J10"/>
    <mergeCell ref="A1:D1"/>
    <mergeCell ref="K1:P1"/>
    <mergeCell ref="E1:J1"/>
    <mergeCell ref="C5:F5"/>
    <mergeCell ref="J5:K5"/>
    <mergeCell ref="N5:P5"/>
    <mergeCell ref="A3:N3"/>
    <mergeCell ref="A11:B11"/>
    <mergeCell ref="A12:B13"/>
    <mergeCell ref="A6:B6"/>
    <mergeCell ref="A7:B9"/>
    <mergeCell ref="A5:B5"/>
    <mergeCell ref="E14:E15"/>
    <mergeCell ref="F14:F15"/>
    <mergeCell ref="A18:F18"/>
    <mergeCell ref="G18:H18"/>
    <mergeCell ref="G14:H15"/>
    <mergeCell ref="G16:H16"/>
    <mergeCell ref="G17:H17"/>
    <mergeCell ref="C14:D15"/>
    <mergeCell ref="C16:D16"/>
    <mergeCell ref="C17:D17"/>
    <mergeCell ref="A14:B15"/>
    <mergeCell ref="A28:H28"/>
    <mergeCell ref="M24:N24"/>
    <mergeCell ref="M25:N25"/>
    <mergeCell ref="M28:N28"/>
    <mergeCell ref="M29:N29"/>
    <mergeCell ref="A24:E24"/>
    <mergeCell ref="A25:E25"/>
    <mergeCell ref="I24:J24"/>
    <mergeCell ref="I25:J25"/>
    <mergeCell ref="I26:J26"/>
    <mergeCell ref="I27:J27"/>
    <mergeCell ref="I28:J28"/>
    <mergeCell ref="O25:P25"/>
    <mergeCell ref="M23:P23"/>
    <mergeCell ref="O24:P24"/>
    <mergeCell ref="A23:E23"/>
    <mergeCell ref="L20:O20"/>
    <mergeCell ref="L21:O21"/>
    <mergeCell ref="G23:H23"/>
    <mergeCell ref="I21:J21"/>
    <mergeCell ref="I23:J23"/>
    <mergeCell ref="A21:H21"/>
    <mergeCell ref="K35:L35"/>
    <mergeCell ref="G35:H35"/>
    <mergeCell ref="A44:P44"/>
    <mergeCell ref="A48:P48"/>
    <mergeCell ref="G24:H24"/>
    <mergeCell ref="G25:H25"/>
    <mergeCell ref="G26:H26"/>
    <mergeCell ref="G27:H27"/>
    <mergeCell ref="O28:P28"/>
    <mergeCell ref="O29:P29"/>
    <mergeCell ref="O31:P31"/>
    <mergeCell ref="M26:N27"/>
    <mergeCell ref="O26:P27"/>
    <mergeCell ref="M31:N31"/>
    <mergeCell ref="A26:E26"/>
    <mergeCell ref="A27:E27"/>
  </mergeCells>
  <phoneticPr fontId="29" type="noConversion"/>
  <pageMargins left="0.25" right="0.33333333333333331" top="0.75" bottom="0.75" header="0.3" footer="0.3"/>
  <pageSetup orientation="portrait" r:id="rId1"/>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1"/>
  <sheetViews>
    <sheetView workbookViewId="0">
      <selection activeCell="L21" sqref="L21"/>
    </sheetView>
  </sheetViews>
  <sheetFormatPr defaultColWidth="8.85546875" defaultRowHeight="15" x14ac:dyDescent="0.25"/>
  <cols>
    <col min="1" max="1" width="0.7109375" customWidth="1"/>
    <col min="2" max="2" width="9" style="10" customWidth="1"/>
    <col min="3" max="3" width="15.42578125" customWidth="1"/>
    <col min="4" max="4" width="8.42578125" customWidth="1"/>
    <col min="5" max="5" width="6.85546875" customWidth="1"/>
    <col min="6" max="6" width="8" customWidth="1"/>
    <col min="7" max="8" width="7.28515625" customWidth="1"/>
    <col min="9" max="9" width="19.28515625" customWidth="1"/>
    <col min="10" max="10" width="7.140625" customWidth="1"/>
    <col min="11" max="11" width="11" customWidth="1"/>
    <col min="12" max="12" width="19.140625" customWidth="1"/>
    <col min="13" max="13" width="12.28515625" customWidth="1"/>
  </cols>
  <sheetData>
    <row r="1" spans="2:19" ht="23.25" x14ac:dyDescent="0.35">
      <c r="B1" s="25" t="s">
        <v>100</v>
      </c>
      <c r="C1" s="26"/>
      <c r="D1" s="26"/>
      <c r="E1" s="26"/>
      <c r="F1" s="26"/>
      <c r="G1" s="26"/>
      <c r="H1" s="26"/>
      <c r="I1" s="26"/>
      <c r="J1" s="26"/>
    </row>
    <row r="2" spans="2:19" ht="23.25" x14ac:dyDescent="0.35">
      <c r="B2" s="25" t="s">
        <v>101</v>
      </c>
      <c r="C2" s="77"/>
      <c r="D2" s="77"/>
      <c r="E2" s="77"/>
      <c r="F2" s="77"/>
      <c r="G2" s="77"/>
      <c r="H2" s="77"/>
      <c r="I2" s="77"/>
      <c r="J2" s="77"/>
    </row>
    <row r="3" spans="2:19" ht="18.75" x14ac:dyDescent="0.3">
      <c r="B3" s="358" t="s">
        <v>29</v>
      </c>
      <c r="C3" s="359"/>
      <c r="D3" s="202"/>
      <c r="E3" s="202"/>
      <c r="F3" s="202"/>
      <c r="G3" s="202"/>
      <c r="I3" s="27"/>
      <c r="J3" s="27"/>
      <c r="K3" s="26"/>
    </row>
    <row r="4" spans="2:19" ht="45" x14ac:dyDescent="0.25">
      <c r="B4" s="28" t="s">
        <v>30</v>
      </c>
      <c r="C4" s="29" t="s">
        <v>31</v>
      </c>
      <c r="D4" s="30" t="s">
        <v>32</v>
      </c>
      <c r="E4" s="30" t="s">
        <v>33</v>
      </c>
      <c r="F4" s="30" t="s">
        <v>34</v>
      </c>
      <c r="G4" s="30" t="s">
        <v>35</v>
      </c>
      <c r="I4" s="189" t="s">
        <v>36</v>
      </c>
      <c r="J4" s="190"/>
      <c r="K4" s="31"/>
    </row>
    <row r="5" spans="2:19" ht="30" x14ac:dyDescent="0.25">
      <c r="B5" s="32" t="s">
        <v>37</v>
      </c>
      <c r="C5" s="33" t="s">
        <v>38</v>
      </c>
      <c r="D5" s="34"/>
      <c r="E5" s="35">
        <v>0.2</v>
      </c>
      <c r="F5" s="36">
        <f>D5*0.2</f>
        <v>0</v>
      </c>
      <c r="G5" s="36">
        <v>0.6</v>
      </c>
      <c r="I5" s="37" t="s">
        <v>39</v>
      </c>
      <c r="J5" s="28" t="s">
        <v>40</v>
      </c>
    </row>
    <row r="6" spans="2:19" ht="30" x14ac:dyDescent="0.25">
      <c r="B6" s="38" t="s">
        <v>41</v>
      </c>
      <c r="C6" s="39" t="s">
        <v>42</v>
      </c>
      <c r="D6" s="40"/>
      <c r="E6" s="41">
        <v>0.3</v>
      </c>
      <c r="F6" s="42">
        <f>D6*0.3</f>
        <v>0</v>
      </c>
      <c r="G6" s="42">
        <v>0.9</v>
      </c>
      <c r="I6" s="37" t="s">
        <v>43</v>
      </c>
      <c r="J6" s="43">
        <v>0</v>
      </c>
      <c r="L6" t="s">
        <v>44</v>
      </c>
    </row>
    <row r="7" spans="2:19" x14ac:dyDescent="0.25">
      <c r="B7" s="38" t="s">
        <v>45</v>
      </c>
      <c r="C7" s="44" t="s">
        <v>46</v>
      </c>
      <c r="D7" s="40"/>
      <c r="E7" s="41">
        <v>0.3</v>
      </c>
      <c r="F7" s="42">
        <f>D7*0.3</f>
        <v>0</v>
      </c>
      <c r="G7" s="42">
        <v>0.9</v>
      </c>
      <c r="I7" s="37" t="s">
        <v>47</v>
      </c>
      <c r="J7" s="45">
        <v>1</v>
      </c>
    </row>
    <row r="8" spans="2:19" ht="30" x14ac:dyDescent="0.25">
      <c r="B8" s="38" t="s">
        <v>48</v>
      </c>
      <c r="C8" s="39" t="s">
        <v>49</v>
      </c>
      <c r="D8" s="40"/>
      <c r="E8" s="41">
        <v>0.2</v>
      </c>
      <c r="F8" s="42">
        <f t="shared" ref="F8" si="0">D8*0.2</f>
        <v>0</v>
      </c>
      <c r="G8" s="42">
        <v>0.6</v>
      </c>
      <c r="I8" s="37" t="s">
        <v>50</v>
      </c>
      <c r="J8" s="43">
        <v>2</v>
      </c>
    </row>
    <row r="9" spans="2:19" x14ac:dyDescent="0.25">
      <c r="B9" s="360" t="s">
        <v>51</v>
      </c>
      <c r="C9" s="361"/>
      <c r="D9" s="361"/>
      <c r="E9" s="210"/>
      <c r="F9" s="46">
        <f>SUM(F5:F8)</f>
        <v>0</v>
      </c>
      <c r="G9" s="47">
        <f>SUM(G5:G8)</f>
        <v>3</v>
      </c>
      <c r="I9" s="37" t="s">
        <v>52</v>
      </c>
      <c r="J9" s="43">
        <v>3</v>
      </c>
    </row>
    <row r="10" spans="2:19" s="48" customFormat="1" ht="15.75" x14ac:dyDescent="0.25">
      <c r="B10" s="358" t="s">
        <v>53</v>
      </c>
      <c r="C10" s="358"/>
      <c r="D10" s="358"/>
      <c r="E10" s="358"/>
      <c r="F10" s="358"/>
      <c r="G10" s="358"/>
      <c r="H10" s="362"/>
      <c r="I10" s="362"/>
      <c r="J10" s="362"/>
    </row>
    <row r="11" spans="2:19" s="12" customFormat="1" x14ac:dyDescent="0.25">
      <c r="B11" s="347" t="s">
        <v>54</v>
      </c>
      <c r="C11" s="363"/>
      <c r="D11" s="363"/>
      <c r="E11" s="363"/>
      <c r="F11" s="364"/>
      <c r="G11" s="49"/>
      <c r="I11" s="365" t="s">
        <v>55</v>
      </c>
      <c r="J11" s="351"/>
      <c r="K11" s="50"/>
    </row>
    <row r="12" spans="2:19" s="12" customFormat="1" x14ac:dyDescent="0.25">
      <c r="B12" s="347" t="s">
        <v>56</v>
      </c>
      <c r="C12" s="348"/>
      <c r="D12" s="348"/>
      <c r="E12" s="348"/>
      <c r="F12" s="349"/>
      <c r="G12" s="51">
        <f>IF(G11&lt;60,0.0083*G11,IF(G11&lt;70,(0.1*G11)-5.5,IF(G11&lt;100,(G11*0.05)-2,3)))</f>
        <v>0</v>
      </c>
      <c r="I12" s="350" t="s">
        <v>57</v>
      </c>
      <c r="J12" s="351"/>
      <c r="K12" s="52"/>
      <c r="M12" s="12" t="s">
        <v>44</v>
      </c>
    </row>
    <row r="13" spans="2:19" s="12" customFormat="1" ht="15.75" x14ac:dyDescent="0.25">
      <c r="B13" s="352" t="s">
        <v>58</v>
      </c>
      <c r="C13" s="353"/>
      <c r="D13" s="353"/>
      <c r="E13" s="353"/>
      <c r="F13" s="353"/>
      <c r="G13" s="353"/>
      <c r="H13" s="353"/>
      <c r="I13" s="353"/>
      <c r="J13" s="353"/>
      <c r="K13" s="53"/>
    </row>
    <row r="14" spans="2:19" ht="45" customHeight="1" x14ac:dyDescent="0.25">
      <c r="B14" s="354" t="s">
        <v>59</v>
      </c>
      <c r="C14" s="355"/>
      <c r="D14" s="356"/>
      <c r="E14" s="54" t="s">
        <v>60</v>
      </c>
      <c r="F14" s="55" t="s">
        <v>61</v>
      </c>
      <c r="G14" s="55" t="s">
        <v>62</v>
      </c>
      <c r="H14" s="30" t="s">
        <v>35</v>
      </c>
      <c r="I14" s="56"/>
      <c r="J14" s="357" t="s">
        <v>63</v>
      </c>
      <c r="K14" s="351"/>
      <c r="L14" s="351"/>
      <c r="M14" s="53"/>
    </row>
    <row r="15" spans="2:19" x14ac:dyDescent="0.25">
      <c r="B15" s="344" t="s">
        <v>51</v>
      </c>
      <c r="C15" s="345" t="s">
        <v>64</v>
      </c>
      <c r="D15" s="345"/>
      <c r="E15" s="57">
        <f>F9</f>
        <v>0</v>
      </c>
      <c r="F15" s="58">
        <v>0.5</v>
      </c>
      <c r="G15" s="59">
        <f>E15*0.5</f>
        <v>0</v>
      </c>
      <c r="H15" s="60">
        <v>1.5</v>
      </c>
      <c r="I15" s="53"/>
      <c r="J15" s="346" t="s">
        <v>65</v>
      </c>
      <c r="K15" s="346"/>
      <c r="L15" s="61" t="s">
        <v>39</v>
      </c>
      <c r="M15" s="62"/>
      <c r="O15" s="342"/>
      <c r="P15" s="178"/>
      <c r="Q15" s="178"/>
      <c r="R15" s="178"/>
      <c r="S15" s="343"/>
    </row>
    <row r="16" spans="2:19" x14ac:dyDescent="0.25">
      <c r="B16" s="344" t="s">
        <v>66</v>
      </c>
      <c r="C16" s="345" t="s">
        <v>67</v>
      </c>
      <c r="D16" s="345"/>
      <c r="E16" s="57">
        <f>G12</f>
        <v>0</v>
      </c>
      <c r="F16" s="58">
        <v>0.15</v>
      </c>
      <c r="G16" s="59">
        <f>E16*0.15</f>
        <v>0</v>
      </c>
      <c r="H16" s="60">
        <v>0.45</v>
      </c>
      <c r="I16" s="53"/>
      <c r="J16" s="340" t="s">
        <v>1</v>
      </c>
      <c r="K16" s="340"/>
      <c r="L16" s="63" t="s">
        <v>43</v>
      </c>
      <c r="M16" s="53"/>
    </row>
    <row r="17" spans="2:13" ht="15" customHeight="1" x14ac:dyDescent="0.25">
      <c r="B17" s="344" t="s">
        <v>55</v>
      </c>
      <c r="C17" s="345" t="s">
        <v>68</v>
      </c>
      <c r="D17" s="345"/>
      <c r="E17" s="64">
        <f>K11</f>
        <v>0</v>
      </c>
      <c r="F17" s="58">
        <v>0.15</v>
      </c>
      <c r="G17" s="59">
        <f t="shared" ref="G17" si="1">E17*0.15</f>
        <v>0</v>
      </c>
      <c r="H17" s="60">
        <v>0.45</v>
      </c>
      <c r="I17" s="53"/>
      <c r="J17" s="340" t="s">
        <v>2</v>
      </c>
      <c r="K17" s="340"/>
      <c r="L17" s="63" t="s">
        <v>47</v>
      </c>
      <c r="M17" s="53"/>
    </row>
    <row r="18" spans="2:13" x14ac:dyDescent="0.25">
      <c r="B18" s="344" t="s">
        <v>57</v>
      </c>
      <c r="C18" s="345" t="s">
        <v>69</v>
      </c>
      <c r="D18" s="345"/>
      <c r="E18" s="57">
        <f>K12</f>
        <v>0</v>
      </c>
      <c r="F18" s="58">
        <v>0.2</v>
      </c>
      <c r="G18" s="59">
        <f>E18*0.2</f>
        <v>0</v>
      </c>
      <c r="H18" s="60">
        <v>0.6</v>
      </c>
      <c r="I18" s="53"/>
      <c r="J18" s="340" t="s">
        <v>3</v>
      </c>
      <c r="K18" s="340"/>
      <c r="L18" s="63" t="s">
        <v>50</v>
      </c>
    </row>
    <row r="19" spans="2:13" x14ac:dyDescent="0.25">
      <c r="B19" s="337" t="s">
        <v>65</v>
      </c>
      <c r="C19" s="338"/>
      <c r="D19" s="338"/>
      <c r="E19" s="338"/>
      <c r="F19" s="339"/>
      <c r="G19" s="59">
        <f>SUM(G15:G18)</f>
        <v>0</v>
      </c>
      <c r="H19" s="60">
        <v>3</v>
      </c>
      <c r="I19" s="53"/>
      <c r="J19" s="340" t="s">
        <v>0</v>
      </c>
      <c r="K19" s="340"/>
      <c r="L19" s="63" t="s">
        <v>52</v>
      </c>
    </row>
    <row r="20" spans="2:13" ht="15.75" thickBot="1" x14ac:dyDescent="0.3">
      <c r="G20" s="65"/>
    </row>
    <row r="21" spans="2:13" ht="15.75" thickBot="1" x14ac:dyDescent="0.3">
      <c r="J21" s="341" t="s">
        <v>70</v>
      </c>
      <c r="K21" s="341"/>
      <c r="L21" s="66" t="str">
        <f>IF(G19&lt;0.5,"Failing",IF(G19&lt;1.5,"Needs Improvement",IF(G19&lt;2.5,"Proficient",("Distinguished"))))</f>
        <v>Failing</v>
      </c>
    </row>
  </sheetData>
  <mergeCells count="23">
    <mergeCell ref="B3:G3"/>
    <mergeCell ref="I4:J4"/>
    <mergeCell ref="B9:E9"/>
    <mergeCell ref="B10:J10"/>
    <mergeCell ref="B11:F11"/>
    <mergeCell ref="I11:J11"/>
    <mergeCell ref="B12:F12"/>
    <mergeCell ref="I12:J12"/>
    <mergeCell ref="B13:J13"/>
    <mergeCell ref="B14:D14"/>
    <mergeCell ref="J14:L14"/>
    <mergeCell ref="B19:F19"/>
    <mergeCell ref="J19:K19"/>
    <mergeCell ref="J21:K21"/>
    <mergeCell ref="O15:S15"/>
    <mergeCell ref="B16:D16"/>
    <mergeCell ref="J16:K16"/>
    <mergeCell ref="B17:D17"/>
    <mergeCell ref="J17:K17"/>
    <mergeCell ref="B18:D18"/>
    <mergeCell ref="J18:K18"/>
    <mergeCell ref="B15:D15"/>
    <mergeCell ref="J15:K15"/>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Instructions</vt:lpstr>
      <vt:lpstr>Teacher Information</vt:lpstr>
      <vt:lpstr>Observation &amp; Practice</vt:lpstr>
      <vt:lpstr>Building</vt:lpstr>
      <vt:lpstr>Multiple Buildings</vt:lpstr>
      <vt:lpstr>Teacher Specific</vt:lpstr>
      <vt:lpstr>Elective</vt:lpstr>
      <vt:lpstr>Summary</vt:lpstr>
      <vt:lpstr>Calcs</vt:lpstr>
      <vt:lpstr>Lookups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Shinskie</dc:creator>
  <cp:lastModifiedBy>rutkowskik</cp:lastModifiedBy>
  <cp:lastPrinted>2013-09-10T14:21:12Z</cp:lastPrinted>
  <dcterms:created xsi:type="dcterms:W3CDTF">2012-03-08T19:32:47Z</dcterms:created>
  <dcterms:modified xsi:type="dcterms:W3CDTF">2014-01-06T00:35:28Z</dcterms:modified>
</cp:coreProperties>
</file>